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 2024" sheetId="1" r:id="rId4"/>
    <sheet state="visible" name="Feb 2024" sheetId="2" r:id="rId5"/>
    <sheet state="visible" name="Mar 2025" sheetId="3" r:id="rId6"/>
    <sheet state="visible" name="Apr 2024" sheetId="4" r:id="rId7"/>
    <sheet state="visible" name="Mei 2024" sheetId="5" r:id="rId8"/>
    <sheet state="visible" name="Jun 2024" sheetId="6" r:id="rId9"/>
    <sheet state="visible" name="Jul 2024" sheetId="7" r:id="rId10"/>
    <sheet state="visible" name="Aug 2024" sheetId="8" r:id="rId11"/>
    <sheet state="visible" name="Sep 2024" sheetId="9" r:id="rId12"/>
    <sheet state="visible" name="Okt 2024 )" sheetId="10" r:id="rId13"/>
    <sheet state="visible" name="Nov 2025" sheetId="11" r:id="rId14"/>
    <sheet state="visible" name="Des 2024" sheetId="12" r:id="rId15"/>
  </sheets>
  <definedNames/>
  <calcPr/>
  <extLst>
    <ext uri="GoogleSheetsCustomDataVersion2">
      <go:sheetsCustomData xmlns:go="http://customooxmlschemas.google.com/" r:id="rId16" roundtripDataChecksum="eX4eL416CB0K4tBt5U27s9ZbkGJPRjayeLuw4/MO09Y="/>
    </ext>
  </extLst>
</workbook>
</file>

<file path=xl/sharedStrings.xml><?xml version="1.0" encoding="utf-8"?>
<sst xmlns="http://schemas.openxmlformats.org/spreadsheetml/2006/main" count="9542" uniqueCount="1383">
  <si>
    <t>Yayasan Damaris</t>
  </si>
  <si>
    <t>Laporan Keuangan per 31 Januari 2024</t>
  </si>
  <si>
    <t xml:space="preserve">Rekening No: </t>
  </si>
  <si>
    <t>Tgl</t>
  </si>
  <si>
    <t>Nama Donatur/Transaksi</t>
  </si>
  <si>
    <t xml:space="preserve">Kredit </t>
  </si>
  <si>
    <t>Debit</t>
  </si>
  <si>
    <t>Saldo per 01 Jan 24</t>
  </si>
  <si>
    <t>Obed S Pasamba</t>
  </si>
  <si>
    <t>Agus Sabarno</t>
  </si>
  <si>
    <t>Stefan Wirawan Tjo</t>
  </si>
  <si>
    <t>Suryajanti Hidayat</t>
  </si>
  <si>
    <t>Delina Basaria Sir</t>
  </si>
  <si>
    <t>Diakonia</t>
  </si>
  <si>
    <t>Paul Dharma</t>
  </si>
  <si>
    <t>Florens Debora Pat</t>
  </si>
  <si>
    <t>Inawatih Yoana</t>
  </si>
  <si>
    <t>Ng Leonardus Andre (Gustina Rachmani)</t>
  </si>
  <si>
    <t>Ng Leonardus Andre (Ng Herman)</t>
  </si>
  <si>
    <t>Ricky Tanumuljana</t>
  </si>
  <si>
    <t>Sudarsin</t>
  </si>
  <si>
    <t>Niaga 62878837321</t>
  </si>
  <si>
    <t>Henry Rompis</t>
  </si>
  <si>
    <t>Veronica Fanny Pur</t>
  </si>
  <si>
    <t>Andrean Purwanto</t>
  </si>
  <si>
    <t>Suradi</t>
  </si>
  <si>
    <t>Akira Oscar Oentar</t>
  </si>
  <si>
    <t>Hermanto Asali</t>
  </si>
  <si>
    <t>Ade Sentausa Dani</t>
  </si>
  <si>
    <t>Tjioe A Pen</t>
  </si>
  <si>
    <t>Tjiong Heu I</t>
  </si>
  <si>
    <t>Bryan Indra Karism</t>
  </si>
  <si>
    <t>Lie Lun Moy</t>
  </si>
  <si>
    <t>Candra Surya Atmad</t>
  </si>
  <si>
    <t>Benny Johanis Tano</t>
  </si>
  <si>
    <t>Yanya Sugiyono</t>
  </si>
  <si>
    <t>Idawati</t>
  </si>
  <si>
    <t>Ziwan Hardiawan</t>
  </si>
  <si>
    <t>Lidia Ferawaty Tan</t>
  </si>
  <si>
    <t>Gunawan Lim</t>
  </si>
  <si>
    <t>Vonny Tan</t>
  </si>
  <si>
    <t>Tjong Bui Min</t>
  </si>
  <si>
    <t>Michael Suwono</t>
  </si>
  <si>
    <t>Teguh Wibowo Tedjo</t>
  </si>
  <si>
    <t>Charles Aditya Sun</t>
  </si>
  <si>
    <t>Julianto ganda</t>
  </si>
  <si>
    <t>Francisca</t>
  </si>
  <si>
    <t>Pinkan Anita Deng</t>
  </si>
  <si>
    <t>Visionet Internasi</t>
  </si>
  <si>
    <t>Walujo Soetaman</t>
  </si>
  <si>
    <t>Hari Santoso</t>
  </si>
  <si>
    <t>Fritz Stanley</t>
  </si>
  <si>
    <t>Mulyana Yonatan</t>
  </si>
  <si>
    <t>Suriana</t>
  </si>
  <si>
    <t>Edson Gunawan</t>
  </si>
  <si>
    <t>Ina Yuliyanti</t>
  </si>
  <si>
    <t>Donasi</t>
  </si>
  <si>
    <t>Sumarni Ali</t>
  </si>
  <si>
    <t>Rosalina Hutapea</t>
  </si>
  <si>
    <t>Inam Halim ST</t>
  </si>
  <si>
    <t>Yan Lie</t>
  </si>
  <si>
    <t>Edi Edi</t>
  </si>
  <si>
    <t>Josep Fredrik Cha</t>
  </si>
  <si>
    <t>Ronadi Tanumiharjo</t>
  </si>
  <si>
    <t>Leonardo Jayaprana</t>
  </si>
  <si>
    <t>Koesyanto</t>
  </si>
  <si>
    <t>Sumarto Widjaja</t>
  </si>
  <si>
    <t>Yenny</t>
  </si>
  <si>
    <t>Susilowati Drg</t>
  </si>
  <si>
    <t>Hendri</t>
  </si>
  <si>
    <t>Dompet Anak Bangsa</t>
  </si>
  <si>
    <t>Kartini Kartika Sa</t>
  </si>
  <si>
    <t>Tiurma L T</t>
  </si>
  <si>
    <t>Desi Asiyani</t>
  </si>
  <si>
    <t>Selvi Setiadi</t>
  </si>
  <si>
    <t>Kwee Irine</t>
  </si>
  <si>
    <t>Junus Dharma</t>
  </si>
  <si>
    <t>Mariati</t>
  </si>
  <si>
    <t>Lucas Jan Malvin</t>
  </si>
  <si>
    <t>Denny Setiawan Her</t>
  </si>
  <si>
    <t>Tio Arina Marpaung</t>
  </si>
  <si>
    <t>Suerna</t>
  </si>
  <si>
    <t>Lim Kik Wang</t>
  </si>
  <si>
    <t>Carla camelia Rosi</t>
  </si>
  <si>
    <t>Tjia Merryntya Bet</t>
  </si>
  <si>
    <t>Tjandra Dewi</t>
  </si>
  <si>
    <t>Jelita Kremasto</t>
  </si>
  <si>
    <t>Vanessa Carcia</t>
  </si>
  <si>
    <t>Silas Dermawan</t>
  </si>
  <si>
    <t>Tan Tommy Hamzah</t>
  </si>
  <si>
    <t>Hartoyo</t>
  </si>
  <si>
    <t>Sumarmo</t>
  </si>
  <si>
    <t>Sioe Ling</t>
  </si>
  <si>
    <t>Eduardus Yupiter T</t>
  </si>
  <si>
    <t>Tjhin lie kien</t>
  </si>
  <si>
    <t>Rima Sarma Uli Hut</t>
  </si>
  <si>
    <t>Iwan Sipahutar</t>
  </si>
  <si>
    <t>Robert</t>
  </si>
  <si>
    <t>Zulkifli Halim</t>
  </si>
  <si>
    <t>Arifin Chandra</t>
  </si>
  <si>
    <t>Wahyu Purwandari</t>
  </si>
  <si>
    <t>Johanes Himawan</t>
  </si>
  <si>
    <t>Indra Lestari</t>
  </si>
  <si>
    <t>Rudy Kristanto</t>
  </si>
  <si>
    <t>Janti Purnamasari</t>
  </si>
  <si>
    <t>Albatros Uhal P Na</t>
  </si>
  <si>
    <t>Soleman Pilipus</t>
  </si>
  <si>
    <t>Netty M Sitorus Dr</t>
  </si>
  <si>
    <t>Ronald Yoseph</t>
  </si>
  <si>
    <t>Ali uneng Andry Li</t>
  </si>
  <si>
    <t>Sri Sundari Mundis</t>
  </si>
  <si>
    <t>Sustantri</t>
  </si>
  <si>
    <t>Harjono Sutjipto</t>
  </si>
  <si>
    <t>Rosentiana Nababan</t>
  </si>
  <si>
    <t>Sofian Husin</t>
  </si>
  <si>
    <t>Roby Tjahya</t>
  </si>
  <si>
    <t>Didik Setyo Pram</t>
  </si>
  <si>
    <t>Jenny</t>
  </si>
  <si>
    <t>Andri Septi</t>
  </si>
  <si>
    <t>Rina Melur Siagian</t>
  </si>
  <si>
    <t>Teguh Chandra Hart</t>
  </si>
  <si>
    <t>Aris Soegianto</t>
  </si>
  <si>
    <t>Christin Helen Ale</t>
  </si>
  <si>
    <t>Martince</t>
  </si>
  <si>
    <t>Bagus Julianto Rah</t>
  </si>
  <si>
    <t>Devie</t>
  </si>
  <si>
    <t>Lusiana</t>
  </si>
  <si>
    <t>Djong Tet Fuk</t>
  </si>
  <si>
    <t>Teguh bakti Muljon</t>
  </si>
  <si>
    <t>Hartanto Setiawan</t>
  </si>
  <si>
    <t>Linda Veronica</t>
  </si>
  <si>
    <t>Iskandar Tjokro</t>
  </si>
  <si>
    <t>Njiauw Tjung Liong</t>
  </si>
  <si>
    <t>Lilik Loewarso</t>
  </si>
  <si>
    <t>DIAKONIA</t>
  </si>
  <si>
    <t>Lie Mey Lan (Riswan)</t>
  </si>
  <si>
    <t>Lie Mey Lan (Agus Irawan)</t>
  </si>
  <si>
    <t>Edo Gumanti Saragi</t>
  </si>
  <si>
    <t>Agus Budi Mulyawan</t>
  </si>
  <si>
    <t>Sutanto Sanjaya</t>
  </si>
  <si>
    <t>Tan Kiem Piauw</t>
  </si>
  <si>
    <t>Ho Fariandy Khoman</t>
  </si>
  <si>
    <t>Baksos</t>
  </si>
  <si>
    <t>Micland Fiona Hibo</t>
  </si>
  <si>
    <t>Srie Indriawan</t>
  </si>
  <si>
    <t>Jemy Laatung</t>
  </si>
  <si>
    <t>Hendy Juni Hardi</t>
  </si>
  <si>
    <t>Depok 3 Zubaedah (200 porsi)</t>
  </si>
  <si>
    <t>Bekasi 1 Cindy Luthfi Ramdh (200 porsi)</t>
  </si>
  <si>
    <t>Bekasi 3 Tujuh Hasintongan (200 porsi)</t>
  </si>
  <si>
    <t>Parung Acep Sumaryan (200 porsi)</t>
  </si>
  <si>
    <t>Depok 2 Lince Silalahi (200 porsi)</t>
  </si>
  <si>
    <t>Surabaya Joedhana Karsodiha (400 porsi)</t>
  </si>
  <si>
    <t>Jakarta Pusat Erna Agustin S (200 porsi)</t>
  </si>
  <si>
    <t>Jakarta Pusat 2 Santa Siburian (200 porsi)</t>
  </si>
  <si>
    <t>Arry Kurniawan</t>
  </si>
  <si>
    <t>Santa</t>
  </si>
  <si>
    <t>Cun Nyun</t>
  </si>
  <si>
    <t>Esther Marria Lipu</t>
  </si>
  <si>
    <t>Edgina</t>
  </si>
  <si>
    <t>Yuda Emanuel Satri</t>
  </si>
  <si>
    <t>Klaudia Adriana Kr</t>
  </si>
  <si>
    <t>Maharani</t>
  </si>
  <si>
    <t>Hilarus Sriyono</t>
  </si>
  <si>
    <t>Orintus</t>
  </si>
  <si>
    <t>Juniarto Budi Wila</t>
  </si>
  <si>
    <t>Susi handayani</t>
  </si>
  <si>
    <t>Haryanto Wieguna</t>
  </si>
  <si>
    <t>Merry Elim</t>
  </si>
  <si>
    <t>Hendrik Susanto</t>
  </si>
  <si>
    <t>Marjuni Widjaja</t>
  </si>
  <si>
    <t>Sherry Sarjan</t>
  </si>
  <si>
    <t>Ronald Tandow</t>
  </si>
  <si>
    <t>Herianto</t>
  </si>
  <si>
    <t>Firman Sugiarto</t>
  </si>
  <si>
    <t>Soeharjono Adjie S</t>
  </si>
  <si>
    <t>Hendra Muljana</t>
  </si>
  <si>
    <t>Harry Christopel P</t>
  </si>
  <si>
    <t>Tjandra Budi Susan</t>
  </si>
  <si>
    <t>Jo Su Lin</t>
  </si>
  <si>
    <t>Tie Sia</t>
  </si>
  <si>
    <t>Jo J Ivan K/Jo J C</t>
  </si>
  <si>
    <t>H Sonny Indonesia</t>
  </si>
  <si>
    <t>Djonggi Dharma Lum</t>
  </si>
  <si>
    <t>Chandra Noercahya</t>
  </si>
  <si>
    <t>Lucas Jan Malvin L</t>
  </si>
  <si>
    <t>Felicia</t>
  </si>
  <si>
    <t>PT Madam Expre</t>
  </si>
  <si>
    <t>David Putra Sijaba</t>
  </si>
  <si>
    <t>Oei Arif Tirtawija</t>
  </si>
  <si>
    <t>Liman Fransiskus</t>
  </si>
  <si>
    <t>Wihono Gustan</t>
  </si>
  <si>
    <t>Jeffry Januardy</t>
  </si>
  <si>
    <t>Silvia Jesslyn Dra</t>
  </si>
  <si>
    <t>Koinonia</t>
  </si>
  <si>
    <t>Tjiu Khoei Tju</t>
  </si>
  <si>
    <t>Yanto Santosa</t>
  </si>
  <si>
    <t>David Arifin</t>
  </si>
  <si>
    <t>Hendra Julianto</t>
  </si>
  <si>
    <t>Ponipah</t>
  </si>
  <si>
    <t>Grace Cecilia Kolo</t>
  </si>
  <si>
    <t>Legiana Kristina</t>
  </si>
  <si>
    <t>Lukas Dharmadi</t>
  </si>
  <si>
    <t>Arifin Kusuma</t>
  </si>
  <si>
    <t>Wang Andre</t>
  </si>
  <si>
    <t>Gayus Kustiawan</t>
  </si>
  <si>
    <t>Harlim Wiryawinata</t>
  </si>
  <si>
    <t>Nengsih</t>
  </si>
  <si>
    <t>Sielvy Kartika Suh</t>
  </si>
  <si>
    <t>Lo Tjwan Lam</t>
  </si>
  <si>
    <t>Cuncun</t>
  </si>
  <si>
    <t>Agus Kristiantoko</t>
  </si>
  <si>
    <t>Benny Aryamen Susi</t>
  </si>
  <si>
    <t>Daniel Agustinus P</t>
  </si>
  <si>
    <t>Matalena Sitorus</t>
  </si>
  <si>
    <t>Perpuluhan</t>
  </si>
  <si>
    <t>Raymond Tololiu WA</t>
  </si>
  <si>
    <t>Cahyadi Utama</t>
  </si>
  <si>
    <t>Yuliana Yuni</t>
  </si>
  <si>
    <t>Dian Suci Anggraen</t>
  </si>
  <si>
    <t>Nurhayati</t>
  </si>
  <si>
    <t>Joedhana Karsodhia</t>
  </si>
  <si>
    <t>Tarikan 0766269-0240109000167048645</t>
  </si>
  <si>
    <t>Alex Suganna</t>
  </si>
  <si>
    <t>Arfida Sondang</t>
  </si>
  <si>
    <t>Wan Ie Gunawan/THE</t>
  </si>
  <si>
    <t>Indrawati</t>
  </si>
  <si>
    <t>Nicolina Ransun</t>
  </si>
  <si>
    <t>Sih Tur Utom</t>
  </si>
  <si>
    <t>Rudy Tjandra</t>
  </si>
  <si>
    <t>Tjahyaningtyas</t>
  </si>
  <si>
    <t>Yolanda Sebiyanti</t>
  </si>
  <si>
    <t>Nina Endiyana</t>
  </si>
  <si>
    <t>Ronald simon Paris</t>
  </si>
  <si>
    <t>Hanida Widyaningty</t>
  </si>
  <si>
    <t>Yanti H.L.Tondatu</t>
  </si>
  <si>
    <t>Anak Agung Ayu Ang</t>
  </si>
  <si>
    <t>Hendy Rompis</t>
  </si>
  <si>
    <t>Arrhenius</t>
  </si>
  <si>
    <t>Budi Sasmito</t>
  </si>
  <si>
    <t>Heryanto</t>
  </si>
  <si>
    <t>Tjoa Kim Kiok</t>
  </si>
  <si>
    <t>Subiono Tejokusuma</t>
  </si>
  <si>
    <t>Rita S Winowatan</t>
  </si>
  <si>
    <t>Debora Sulistiowati</t>
  </si>
  <si>
    <t>Fliptech Lentera I</t>
  </si>
  <si>
    <t>Cecep U P Lengkono</t>
  </si>
  <si>
    <t>SumartoWidjaja</t>
  </si>
  <si>
    <t>Titus Doli Lumban</t>
  </si>
  <si>
    <t>Martalena Sitorus</t>
  </si>
  <si>
    <t>Thea Tania</t>
  </si>
  <si>
    <t>Irvin Tandiono</t>
  </si>
  <si>
    <t>Setoran tunai</t>
  </si>
  <si>
    <t>Tjong Budi Juliant</t>
  </si>
  <si>
    <t>Margaretha Le</t>
  </si>
  <si>
    <t>Selvi Tangdibali</t>
  </si>
  <si>
    <t>Rachmawati S</t>
  </si>
  <si>
    <t>Andreas Dermawan</t>
  </si>
  <si>
    <t>Kopi panas CV</t>
  </si>
  <si>
    <t>Frendik Djojo</t>
  </si>
  <si>
    <t>Lidya Widjaja</t>
  </si>
  <si>
    <t>Bernadus Bongga Ma</t>
  </si>
  <si>
    <t>Nadia Olga Winarto</t>
  </si>
  <si>
    <t>Sohot Chairil</t>
  </si>
  <si>
    <t>Lianti</t>
  </si>
  <si>
    <t>Persembahan Kasih</t>
  </si>
  <si>
    <t>Jenywati Supandi</t>
  </si>
  <si>
    <t>Budiyanto Tjahjana</t>
  </si>
  <si>
    <t>Carla Camelia Rosi</t>
  </si>
  <si>
    <t>Julius Albert</t>
  </si>
  <si>
    <t>Ardianto Muliawan</t>
  </si>
  <si>
    <t>Bonny Karel Rumagi</t>
  </si>
  <si>
    <t>Hendra Maulana Put</t>
  </si>
  <si>
    <t>Leo Suryanto</t>
  </si>
  <si>
    <t>Purnomo Budi Santo</t>
  </si>
  <si>
    <t>Oktalma Amiruto</t>
  </si>
  <si>
    <t>Eddy Kuncoro</t>
  </si>
  <si>
    <t>Bahal Marpaung SH</t>
  </si>
  <si>
    <t>Junus Arifin</t>
  </si>
  <si>
    <t>Linda</t>
  </si>
  <si>
    <t>Dewi Susanti</t>
  </si>
  <si>
    <t>Giok tin</t>
  </si>
  <si>
    <t>Hery Yudhiarto</t>
  </si>
  <si>
    <t>Lauw Bing Hiem Mul</t>
  </si>
  <si>
    <t>Syanny Wijaya Suba</t>
  </si>
  <si>
    <t>Tommy Herusman Hen</t>
  </si>
  <si>
    <t>Chris Permana Caya</t>
  </si>
  <si>
    <t>Nugrahani Kartikas</t>
  </si>
  <si>
    <t>Pratiniwesti</t>
  </si>
  <si>
    <t>Prasetya Syarief</t>
  </si>
  <si>
    <t>Rini Widayati</t>
  </si>
  <si>
    <t>Gunawan Sastrowino</t>
  </si>
  <si>
    <t>Carlya Wahyuningsih</t>
  </si>
  <si>
    <t>Hemlin J H Sinaga</t>
  </si>
  <si>
    <t>Yullyanti</t>
  </si>
  <si>
    <t>Yones Yubilia Biri</t>
  </si>
  <si>
    <t>Hilarius Sriyono</t>
  </si>
  <si>
    <t>Ong Teguh fermanto</t>
  </si>
  <si>
    <t>Merciana Sidharta</t>
  </si>
  <si>
    <t>Cibubur Yuliana Yuni (200 porsi)</t>
  </si>
  <si>
    <t>Jakarta Timur Dian Suci Anggraen (200 porsi)</t>
  </si>
  <si>
    <t>Jakarta Barat Nurhayati (200 porsi)</t>
  </si>
  <si>
    <t>Rohana Budi Prayit</t>
  </si>
  <si>
    <t>Adelina Rosmeri</t>
  </si>
  <si>
    <t>Indra Jani</t>
  </si>
  <si>
    <t>Anjulica Sitorus</t>
  </si>
  <si>
    <t>Enike Louis Saleh</t>
  </si>
  <si>
    <t>Christina Jakin</t>
  </si>
  <si>
    <t>Henry</t>
  </si>
  <si>
    <t>Ong Bong Pau</t>
  </si>
  <si>
    <t>Ivander</t>
  </si>
  <si>
    <t>Tjong Harry Setia</t>
  </si>
  <si>
    <t>Andrew Cystallodi</t>
  </si>
  <si>
    <t>Yudina Estiwulanda</t>
  </si>
  <si>
    <t>Ida Nevina</t>
  </si>
  <si>
    <t>Aprilyanti</t>
  </si>
  <si>
    <t>Hermawan Lokayudan</t>
  </si>
  <si>
    <t>Jelita Kresmasto</t>
  </si>
  <si>
    <t>Ido Overath Martin</t>
  </si>
  <si>
    <t>Abun Bunarto Lai</t>
  </si>
  <si>
    <t>Maria</t>
  </si>
  <si>
    <t>Timotius Samanuli</t>
  </si>
  <si>
    <t>Trisanto Sastrowik</t>
  </si>
  <si>
    <t>Musis Gamble</t>
  </si>
  <si>
    <t>Zursyadi</t>
  </si>
  <si>
    <t>Agus Yusuf Hidayat</t>
  </si>
  <si>
    <t>Ong Eddy Susanto</t>
  </si>
  <si>
    <t>Antonius Dendron D</t>
  </si>
  <si>
    <t>Bobby Rudolf Kapah</t>
  </si>
  <si>
    <t>Tjong Fie Jin</t>
  </si>
  <si>
    <t>Ibu Nova Fenny Nel</t>
  </si>
  <si>
    <t>Okke Makarina</t>
  </si>
  <si>
    <t>Decky</t>
  </si>
  <si>
    <t>Andrey Rasonov Oro</t>
  </si>
  <si>
    <t>Eprata Niaswaty Am</t>
  </si>
  <si>
    <t>Toga Marisi Pasari</t>
  </si>
  <si>
    <t>Yuwono Widigdo Dr</t>
  </si>
  <si>
    <t>diakonia</t>
  </si>
  <si>
    <t>Mohzai</t>
  </si>
  <si>
    <t>Mardhani</t>
  </si>
  <si>
    <t>Juitha Permana Sar</t>
  </si>
  <si>
    <t>Golda Indira Kekri</t>
  </si>
  <si>
    <t>Victor Christanto</t>
  </si>
  <si>
    <t>Meiyani</t>
  </si>
  <si>
    <t>Ali Budi Muljo</t>
  </si>
  <si>
    <t>Arief Handojo Sapu</t>
  </si>
  <si>
    <t>Hotlan Silitonga</t>
  </si>
  <si>
    <t>Handi Suharli</t>
  </si>
  <si>
    <t>Erika Siagian</t>
  </si>
  <si>
    <t>Gayus Kustiawan (Jessyca dari Serang)</t>
  </si>
  <si>
    <t>Buana Halim</t>
  </si>
  <si>
    <t>Murjiyono</t>
  </si>
  <si>
    <t>Isjonggana Hong</t>
  </si>
  <si>
    <t>Andreas Naibaho</t>
  </si>
  <si>
    <t>Oei Swat Ha</t>
  </si>
  <si>
    <t>Indryastuti Anjar</t>
  </si>
  <si>
    <t>T Husin Liman</t>
  </si>
  <si>
    <t>Siauw Priska Pramu</t>
  </si>
  <si>
    <t>Juliana Florida Si</t>
  </si>
  <si>
    <t>Inklusi Keuangan</t>
  </si>
  <si>
    <t>PT. Madame Expre</t>
  </si>
  <si>
    <t>Rusmanto</t>
  </si>
  <si>
    <t>Andreas T Manurung</t>
  </si>
  <si>
    <t>Andri Kristianto</t>
  </si>
  <si>
    <t>Allen Haryanto Tob</t>
  </si>
  <si>
    <t>Henry Hartolo</t>
  </si>
  <si>
    <t>Yohanes Andy Ryant</t>
  </si>
  <si>
    <t>Kelvin Sanjaya</t>
  </si>
  <si>
    <t>Wahyu Kusuma Atmaj</t>
  </si>
  <si>
    <t>Eko Ucok CBR</t>
  </si>
  <si>
    <t>Shindy Paul Soerjo</t>
  </si>
  <si>
    <t>Ernest Evarina Jas</t>
  </si>
  <si>
    <t>Daniel Gunardi</t>
  </si>
  <si>
    <t>Leon Kristanto</t>
  </si>
  <si>
    <t>Derijanto</t>
  </si>
  <si>
    <t>Lianto</t>
  </si>
  <si>
    <t>Johan Kemal</t>
  </si>
  <si>
    <t>Jakarta Pusat 1 Erna Agustin S</t>
  </si>
  <si>
    <t>Hadi Winulyo</t>
  </si>
  <si>
    <t>Liony Prawitri</t>
  </si>
  <si>
    <t>Lucius Leonardus B</t>
  </si>
  <si>
    <t>Daniel Ariyanto Yu</t>
  </si>
  <si>
    <t>Buku Pancasila</t>
  </si>
  <si>
    <t>Lim Leng Yu</t>
  </si>
  <si>
    <t>Sri Wulan Sari Sik</t>
  </si>
  <si>
    <t>Meynina</t>
  </si>
  <si>
    <t>Kustiyo Adi Gunawan</t>
  </si>
  <si>
    <t>Natalia Nurman Rif</t>
  </si>
  <si>
    <t>Jhon Edy P Epesus</t>
  </si>
  <si>
    <t>Paulus Reynaldus T</t>
  </si>
  <si>
    <t>Ira Fahmidewi</t>
  </si>
  <si>
    <t>Lanny Moniaga</t>
  </si>
  <si>
    <t>Marita Soduguron</t>
  </si>
  <si>
    <t>Ong Keng Tjiap</t>
  </si>
  <si>
    <t>Agung Setiawan Wib</t>
  </si>
  <si>
    <t>Daniel Dika Nurhar</t>
  </si>
  <si>
    <t>Roberto Alexander</t>
  </si>
  <si>
    <t>523 Remittance Transac</t>
  </si>
  <si>
    <t>Ike Yusnita</t>
  </si>
  <si>
    <t>Penine Pauline Sup</t>
  </si>
  <si>
    <t>Ong Tjoei Hong</t>
  </si>
  <si>
    <t>Riamawaty Hutabara</t>
  </si>
  <si>
    <t>Susi Setyowati</t>
  </si>
  <si>
    <t>Teguh Bakti Muljon</t>
  </si>
  <si>
    <t>Rosalina Natadi</t>
  </si>
  <si>
    <t>Jessica Darmasaput</t>
  </si>
  <si>
    <t>Wirontono Angesti</t>
  </si>
  <si>
    <t>Lie Mey Lan</t>
  </si>
  <si>
    <t>Santoso So</t>
  </si>
  <si>
    <t>Harly Yani</t>
  </si>
  <si>
    <t>Jojo Sutanto</t>
  </si>
  <si>
    <t>Yuli</t>
  </si>
  <si>
    <t>Eliya Rusida Ester</t>
  </si>
  <si>
    <t>Amonius Yogi</t>
  </si>
  <si>
    <t>Erick Agustino</t>
  </si>
  <si>
    <t>Albert Panijaya Ko</t>
  </si>
  <si>
    <t>Biaya Adm</t>
  </si>
  <si>
    <t>Total</t>
  </si>
  <si>
    <t>Saldo per 31 Jan 2025</t>
  </si>
  <si>
    <t>Saldo awal</t>
  </si>
  <si>
    <t>Mutasi Kredit Damaris</t>
  </si>
  <si>
    <t>Mutasi Debet Damaris</t>
  </si>
  <si>
    <t xml:space="preserve">Saldo Akhir </t>
  </si>
  <si>
    <t>Saldo Akhir - Net</t>
  </si>
  <si>
    <t>Laporan Keuangan per 28 Februari 2024</t>
  </si>
  <si>
    <t>Saldo per 1 Feb 2024</t>
  </si>
  <si>
    <t>Florens Debora PAT</t>
  </si>
  <si>
    <t>GB Yanlie</t>
  </si>
  <si>
    <t>Diakonia - Marturia</t>
  </si>
  <si>
    <t>Trio Arina Marpaung</t>
  </si>
  <si>
    <t>Rachel BV Irawati</t>
  </si>
  <si>
    <t>Robery</t>
  </si>
  <si>
    <t>Wirijanto</t>
  </si>
  <si>
    <t>Hasan Liwang</t>
  </si>
  <si>
    <t>David H J S Pohan</t>
  </si>
  <si>
    <t>Kwee Soen Hok</t>
  </si>
  <si>
    <t>Wellijanto Ange</t>
  </si>
  <si>
    <t>Retty Anggarini</t>
  </si>
  <si>
    <t>Herlina Gandasukma</t>
  </si>
  <si>
    <t>Cahdra Noercahya</t>
  </si>
  <si>
    <t>Robert Smith</t>
  </si>
  <si>
    <t>Ferry Toddy</t>
  </si>
  <si>
    <t>Enardo</t>
  </si>
  <si>
    <t>Tjio Fong Ing</t>
  </si>
  <si>
    <t>Setoran Tunai 5190</t>
  </si>
  <si>
    <t>Tjong Siat Jin</t>
  </si>
  <si>
    <t>NG Leonardus Andre</t>
  </si>
  <si>
    <t>Imelda E Baktiana</t>
  </si>
  <si>
    <t>Yahya Sugiyono</t>
  </si>
  <si>
    <t>Tan Kiem Piaw</t>
  </si>
  <si>
    <t>Parung Acep Surmaryan (200 porsi)</t>
  </si>
  <si>
    <t>Depok 2 Lince Silalahi  (200 porsi)</t>
  </si>
  <si>
    <t>Jakarta Pusat 1 Erna Agustin S (200 porsi)</t>
  </si>
  <si>
    <t>Surabaya Joedhana Karsodiha (200 porsi)</t>
  </si>
  <si>
    <t>Persembahan Kasih Lianti</t>
  </si>
  <si>
    <t>Oktama Amiruto</t>
  </si>
  <si>
    <t>Aris Seogianto</t>
  </si>
  <si>
    <t>Yulian Melkisedek</t>
  </si>
  <si>
    <t>Abraham</t>
  </si>
  <si>
    <t>TV Trisna Hartati</t>
  </si>
  <si>
    <t>Karrel R Nilam</t>
  </si>
  <si>
    <t>Mimi Muslim</t>
  </si>
  <si>
    <t>Afrida Sondang</t>
  </si>
  <si>
    <t>Ju su Lin</t>
  </si>
  <si>
    <t>Eduardus Yupiter</t>
  </si>
  <si>
    <t>Sahat Sitinjak</t>
  </si>
  <si>
    <t>Jo J Ivan/ JO J C</t>
  </si>
  <si>
    <t>Ronadi Tandow</t>
  </si>
  <si>
    <t>Christina Rosalina</t>
  </si>
  <si>
    <t>Novi Hermawan</t>
  </si>
  <si>
    <t>Ricky Santana</t>
  </si>
  <si>
    <t>Tjhin Lie Kien</t>
  </si>
  <si>
    <t>Philbert Lasmana</t>
  </si>
  <si>
    <t>Berta Marlina Siag</t>
  </si>
  <si>
    <t>Raymond B Kussoy</t>
  </si>
  <si>
    <t>Wan Ie Gunawan/TJE</t>
  </si>
  <si>
    <t>Yanti H L Tondatuo</t>
  </si>
  <si>
    <t>Patty Cash - Lianti</t>
  </si>
  <si>
    <t>Patty Cash</t>
  </si>
  <si>
    <t>Setoran Tunai 8480</t>
  </si>
  <si>
    <t xml:space="preserve">Andri Septi </t>
  </si>
  <si>
    <t>Mery Yanti</t>
  </si>
  <si>
    <t>Annisa Shafinah RA</t>
  </si>
  <si>
    <t>Kustiyo Adi Gunawa</t>
  </si>
  <si>
    <t>Susilo DRG</t>
  </si>
  <si>
    <t>Nayla Javiera</t>
  </si>
  <si>
    <t>Judi Rahmawati</t>
  </si>
  <si>
    <t>Santo Nuradi Sutan</t>
  </si>
  <si>
    <t>Nicholas</t>
  </si>
  <si>
    <t>Raymond Tololiu Wa</t>
  </si>
  <si>
    <t>Foeng Philip Eric</t>
  </si>
  <si>
    <t>Pancasila</t>
  </si>
  <si>
    <t>Melinda Maria</t>
  </si>
  <si>
    <t>Wisely Surya Mu</t>
  </si>
  <si>
    <t>Andreanitha Elsye</t>
  </si>
  <si>
    <t>Manonggor Aritonan</t>
  </si>
  <si>
    <t>Binsen</t>
  </si>
  <si>
    <t>Wilza Haryadhite</t>
  </si>
  <si>
    <t>Junianto Susilo Ir</t>
  </si>
  <si>
    <t>Safei Jasmin</t>
  </si>
  <si>
    <t>I Nyoman Wahyu</t>
  </si>
  <si>
    <t>Yana Yolanda</t>
  </si>
  <si>
    <t>Elvira Firana</t>
  </si>
  <si>
    <t>H Sonny Marpaung</t>
  </si>
  <si>
    <t>Marshel Kenny Mont</t>
  </si>
  <si>
    <t>Debora Sulistiowat</t>
  </si>
  <si>
    <t>Joseph Fredrik Cha</t>
  </si>
  <si>
    <t>Andry Irawan</t>
  </si>
  <si>
    <t>Didik Setyo Pramon</t>
  </si>
  <si>
    <t>Hendry Rusriandi</t>
  </si>
  <si>
    <t>Merry Christina To</t>
  </si>
  <si>
    <t>Fernando Fhilips S</t>
  </si>
  <si>
    <t>Buku PAncasila</t>
  </si>
  <si>
    <t>Angka Tritanu</t>
  </si>
  <si>
    <t>Soegiarto</t>
  </si>
  <si>
    <t>Benediktus</t>
  </si>
  <si>
    <t>Tarikan</t>
  </si>
  <si>
    <t>Michael Raha</t>
  </si>
  <si>
    <t>Mardani</t>
  </si>
  <si>
    <t>Agus Tadjudin</t>
  </si>
  <si>
    <t>Poltak Hutajulu</t>
  </si>
  <si>
    <t>Roy Anto Posroh</t>
  </si>
  <si>
    <t>SPT 2022, 2023 Erijon Sitorus</t>
  </si>
  <si>
    <t>Elis Tamara</t>
  </si>
  <si>
    <t>Graciella Gustan</t>
  </si>
  <si>
    <t>Jeky Tirta</t>
  </si>
  <si>
    <t>Jeffry Ahl Tobing</t>
  </si>
  <si>
    <t>Sahala Manasal Pu</t>
  </si>
  <si>
    <t>Ruben Djajadi tedj</t>
  </si>
  <si>
    <t>Irene Karwaty Hasa</t>
  </si>
  <si>
    <t>Mariani</t>
  </si>
  <si>
    <t>Maria Magdalena</t>
  </si>
  <si>
    <t>Polimin Tanto</t>
  </si>
  <si>
    <t>Alifius Pakpahan</t>
  </si>
  <si>
    <t>Lauw Kefas Yonas P</t>
  </si>
  <si>
    <t>Hendry Hutagalung</t>
  </si>
  <si>
    <t>Kwang King An</t>
  </si>
  <si>
    <t>Ellainda</t>
  </si>
  <si>
    <t>GRH</t>
  </si>
  <si>
    <t>Julianto</t>
  </si>
  <si>
    <t>Tjiong Harry Setia</t>
  </si>
  <si>
    <t>Damai Dieni</t>
  </si>
  <si>
    <t>Jafar Setiawan Set</t>
  </si>
  <si>
    <t>Ong Teguh Fermanto</t>
  </si>
  <si>
    <t>Andrew Crystallodi</t>
  </si>
  <si>
    <t>Johnson Imanuel Pe</t>
  </si>
  <si>
    <t>Geie Yohanes Gunaw</t>
  </si>
  <si>
    <t>Houwdiarso Tunggal</t>
  </si>
  <si>
    <t>Suprihastuti</t>
  </si>
  <si>
    <t>Susi Handayani</t>
  </si>
  <si>
    <t>Helen Yonathan</t>
  </si>
  <si>
    <t>Liman Fransiskus H</t>
  </si>
  <si>
    <t>Juda Trijoga Adisu</t>
  </si>
  <si>
    <t>Mety Daungga</t>
  </si>
  <si>
    <t>Bekasi 2 Uriani Herbani (100 porsi)</t>
  </si>
  <si>
    <t>Ronny Anggrek</t>
  </si>
  <si>
    <t>Herlina Hutajulu</t>
  </si>
  <si>
    <t>Ricky Santosa</t>
  </si>
  <si>
    <t>Komang Imanuel Gay</t>
  </si>
  <si>
    <t>Andre Hartono Pras</t>
  </si>
  <si>
    <t>Karel R Nilam</t>
  </si>
  <si>
    <t>Kastolan</t>
  </si>
  <si>
    <t>Marjuni Wdjaja</t>
  </si>
  <si>
    <t>Silvia Diagnitha</t>
  </si>
  <si>
    <t>Marince</t>
  </si>
  <si>
    <t>Anissa Shafinah Ra</t>
  </si>
  <si>
    <t>Djaswan Irlan SH</t>
  </si>
  <si>
    <t>Rio Wiranaya</t>
  </si>
  <si>
    <t>Silvia Ningrum</t>
  </si>
  <si>
    <t>Wiwi Herliani</t>
  </si>
  <si>
    <t>Rismina</t>
  </si>
  <si>
    <t>Irwan Rusdiantoro</t>
  </si>
  <si>
    <t>Lycia Susanti Marh</t>
  </si>
  <si>
    <t>Hotmaruly</t>
  </si>
  <si>
    <t>Alto Network PT</t>
  </si>
  <si>
    <t>Steven Kurniawan</t>
  </si>
  <si>
    <t>Alvin Samuel Herma</t>
  </si>
  <si>
    <t>Yussy Christian Ar</t>
  </si>
  <si>
    <t>Iwan Dahlan</t>
  </si>
  <si>
    <t>Candra Putra</t>
  </si>
  <si>
    <t>George Marthin Rir</t>
  </si>
  <si>
    <t>Dastanta William S</t>
  </si>
  <si>
    <t>Djong Su Lie</t>
  </si>
  <si>
    <t>Kopi Panas CV</t>
  </si>
  <si>
    <t>Christian Robert</t>
  </si>
  <si>
    <t>Rosana Mauratu</t>
  </si>
  <si>
    <t>Cetak Buku</t>
  </si>
  <si>
    <t>Ketut Abas Yudiast</t>
  </si>
  <si>
    <t>Loe Yusuf Eric Yoh</t>
  </si>
  <si>
    <t>Ryan Adris Siliton</t>
  </si>
  <si>
    <t>Adrianus Santoso</t>
  </si>
  <si>
    <t>Sudaryanto</t>
  </si>
  <si>
    <t>Tjong Canny Sanjay</t>
  </si>
  <si>
    <t>Silvyana Ang</t>
  </si>
  <si>
    <t>Leonardo A Pelupes</t>
  </si>
  <si>
    <t>Liem Budi Ariyanto</t>
  </si>
  <si>
    <t>Andi Gunawan</t>
  </si>
  <si>
    <t>Suwandi Gunawan</t>
  </si>
  <si>
    <t>Isye Dorina Corput</t>
  </si>
  <si>
    <t>Argon Iko Usman (Lukman W Sentosa)</t>
  </si>
  <si>
    <t>Gede Ardana Mandal</t>
  </si>
  <si>
    <t>Davis Putra Sijaba</t>
  </si>
  <si>
    <t>Oei Mer Lin</t>
  </si>
  <si>
    <t>Davis H J S Pohan</t>
  </si>
  <si>
    <t>Biaya admin</t>
  </si>
  <si>
    <t>Saldo per 28 Februari 2025</t>
  </si>
  <si>
    <t>Saldo per 1 Mar 2025</t>
  </si>
  <si>
    <t>Tryono Widiarso</t>
  </si>
  <si>
    <t>Harry Christopel</t>
  </si>
  <si>
    <t>Pither Parantean</t>
  </si>
  <si>
    <t>Krisbiyanto</t>
  </si>
  <si>
    <t>Felix Fajar Purba</t>
  </si>
  <si>
    <t>Karissa Eliza Putr</t>
  </si>
  <si>
    <t>Alto Network Pt</t>
  </si>
  <si>
    <t>Regina Alben Kamas</t>
  </si>
  <si>
    <t>Andre Darmawan</t>
  </si>
  <si>
    <t>Susilowati DRG</t>
  </si>
  <si>
    <t>Sukamto</t>
  </si>
  <si>
    <t>Limas Fransiskus H</t>
  </si>
  <si>
    <t>Edson Gunaw</t>
  </si>
  <si>
    <t xml:space="preserve">Antonius Dendron </t>
  </si>
  <si>
    <t>Lina</t>
  </si>
  <si>
    <t>Tjoe A Pen</t>
  </si>
  <si>
    <t>Bekasi 1 Cindy Lutfi Ramdh (200 porsi)</t>
  </si>
  <si>
    <t>Bekasi 2 Tujuh Hasintongan (200 porsi)</t>
  </si>
  <si>
    <t>Bekasi 2 Uriani Herbani (200 porsi)</t>
  </si>
  <si>
    <t>Jakarta Pusat 2 Santa Siburian (200  porsi)</t>
  </si>
  <si>
    <t>Gilbert Winoto</t>
  </si>
  <si>
    <t>Daniel Agustinus</t>
  </si>
  <si>
    <t>Sahat Sitijak</t>
  </si>
  <si>
    <t>Sugiarso Hans</t>
  </si>
  <si>
    <t>Jo J Ivan/Jo J C</t>
  </si>
  <si>
    <t>S Steven Kurniawan</t>
  </si>
  <si>
    <t>Eprata Niaswaty AM</t>
  </si>
  <si>
    <t>Tjoeng Leng Gwan Y</t>
  </si>
  <si>
    <t>Junianto Susilo IR</t>
  </si>
  <si>
    <t>M Adi Suryo Santos</t>
  </si>
  <si>
    <t>Erlangga Wiradinat</t>
  </si>
  <si>
    <t>Yahya Sugiono</t>
  </si>
  <si>
    <t>Ristiani Efendy</t>
  </si>
  <si>
    <t>Erida Tiar Asi Tam</t>
  </si>
  <si>
    <t>Esther Marria Lippu</t>
  </si>
  <si>
    <t>Rosentiana Nabaran</t>
  </si>
  <si>
    <t>Mario Andri</t>
  </si>
  <si>
    <t>Rudy Harianto</t>
  </si>
  <si>
    <t>HO Fariandy Khoman</t>
  </si>
  <si>
    <t>Setoran Tunai 0025</t>
  </si>
  <si>
    <t>Manuel M Sabar</t>
  </si>
  <si>
    <t>PT Madame Expre</t>
  </si>
  <si>
    <t>Gihon Bahtera</t>
  </si>
  <si>
    <t>Yohanes Fernando T</t>
  </si>
  <si>
    <t>Jakarta Timur Dian Suci Anggaraen (200 porsi)</t>
  </si>
  <si>
    <t>Surabaya 1 Eddy Bonor Sinaga (200 porsi)</t>
  </si>
  <si>
    <t>Surabaya 2 Lindawati (200 porsi)</t>
  </si>
  <si>
    <t>Rudi Kristanto</t>
  </si>
  <si>
    <t>Gunawan Satrowino</t>
  </si>
  <si>
    <t>Edy</t>
  </si>
  <si>
    <t>Abraham Hadi Prase</t>
  </si>
  <si>
    <t>Albert Sutojo</t>
  </si>
  <si>
    <t>Thjin Lie Kien</t>
  </si>
  <si>
    <t>Yanti H. L. Tondatu</t>
  </si>
  <si>
    <t>Aldi Jayaprana</t>
  </si>
  <si>
    <t>Luseria</t>
  </si>
  <si>
    <t>Yanti Rahmat</t>
  </si>
  <si>
    <t>Saoloan Naiborhu</t>
  </si>
  <si>
    <t>Donald Suhartanto</t>
  </si>
  <si>
    <t>Junias Lumban Tobi (Donasi Uang Buku)</t>
  </si>
  <si>
    <t>Donasi Uang Buku</t>
  </si>
  <si>
    <t>Anthony Kristhoper</t>
  </si>
  <si>
    <t>Rima Sarma Uli HUT</t>
  </si>
  <si>
    <t>Istiarso Nugroho</t>
  </si>
  <si>
    <t>Regi Julizar Prima</t>
  </si>
  <si>
    <t>Setoran Tunai 0102</t>
  </si>
  <si>
    <t>Budy Ratmono</t>
  </si>
  <si>
    <t>Martince / JL Lambung</t>
  </si>
  <si>
    <t>Sanjaya Pang</t>
  </si>
  <si>
    <t>Yussy Christian AR</t>
  </si>
  <si>
    <t>Iwan Santoso</t>
  </si>
  <si>
    <t>Soni Hamjaya</t>
  </si>
  <si>
    <t>Pingkan Anita Deng</t>
  </si>
  <si>
    <t>Jenywaty Supandi</t>
  </si>
  <si>
    <t>Kustinningsih</t>
  </si>
  <si>
    <t>Eveline Januati SA</t>
  </si>
  <si>
    <t>Timotius Budi Hamz</t>
  </si>
  <si>
    <t>Tarikan 0938</t>
  </si>
  <si>
    <t>Surabaya 1 Lindawati (200 porsi)</t>
  </si>
  <si>
    <t>Surabaya 2 Eddy Bonor Sinaga (200 porsi)</t>
  </si>
  <si>
    <t>Andy</t>
  </si>
  <si>
    <t>Setoran Tunai 0093</t>
  </si>
  <si>
    <t>Lidia Sianipar SET</t>
  </si>
  <si>
    <t>Ignatius Rudy Harj</t>
  </si>
  <si>
    <t>Zeppy Sutjipto</t>
  </si>
  <si>
    <t>Herry Chandra</t>
  </si>
  <si>
    <t>Faliawati Sukowijo</t>
  </si>
  <si>
    <t>Gwie Yohanes Gunaw</t>
  </si>
  <si>
    <t>Emmanuel Chemmy SA</t>
  </si>
  <si>
    <t>Andry Hartono DR</t>
  </si>
  <si>
    <t>Irfan Saputro</t>
  </si>
  <si>
    <t>Kwang King AN</t>
  </si>
  <si>
    <t>Ruben Marulitua SI</t>
  </si>
  <si>
    <t>Elmie Jasin</t>
  </si>
  <si>
    <t>Onny Febiona WA</t>
  </si>
  <si>
    <t>Victory Hana Pujia</t>
  </si>
  <si>
    <t>Perpuluhan Berkat</t>
  </si>
  <si>
    <t>Solo Frans Lukito Sugan (200 porsi)</t>
  </si>
  <si>
    <t>Ramani</t>
  </si>
  <si>
    <t>Florens Depora Pat</t>
  </si>
  <si>
    <t>Henry Hutagalung</t>
  </si>
  <si>
    <t>Goerge Marthin RIR</t>
  </si>
  <si>
    <t>Rati</t>
  </si>
  <si>
    <t>Tohang Pakpahan</t>
  </si>
  <si>
    <t>Johnson Imanuel PE</t>
  </si>
  <si>
    <t>Jutiha Permana Sar</t>
  </si>
  <si>
    <t>Esther Musvita Sari</t>
  </si>
  <si>
    <t>Netty M Sitorus DR</t>
  </si>
  <si>
    <t>CIMB NIAGA</t>
  </si>
  <si>
    <t>Randy Lukmanto</t>
  </si>
  <si>
    <t>Antonius Denron D</t>
  </si>
  <si>
    <t>Ronald Simon Paris</t>
  </si>
  <si>
    <t>Sinta Dewi</t>
  </si>
  <si>
    <t>Agus Surijanto Drs</t>
  </si>
  <si>
    <t>Herman</t>
  </si>
  <si>
    <t>Artha Rosinta D</t>
  </si>
  <si>
    <t>Buku 55</t>
  </si>
  <si>
    <t>Felicia Helmiana S</t>
  </si>
  <si>
    <t>Belia Wongso Soeba</t>
  </si>
  <si>
    <t>Kartini Kartika SA</t>
  </si>
  <si>
    <t>Julius Kusnandar</t>
  </si>
  <si>
    <t>Heryani Christie P</t>
  </si>
  <si>
    <t>Bun Tjhiung Fong</t>
  </si>
  <si>
    <t>Anggraeni Ampulemb</t>
  </si>
  <si>
    <t>Setoran Tunai 0399 (Kode 55)</t>
  </si>
  <si>
    <t>Sri Wulan Sari SIK</t>
  </si>
  <si>
    <t>Allen Haryanto</t>
  </si>
  <si>
    <t>Inklusi Keuangan N</t>
  </si>
  <si>
    <t>Surabaya Eddy Bonor Sinaga (200 porsi)</t>
  </si>
  <si>
    <t>Jeanny</t>
  </si>
  <si>
    <t>Dapur Umum</t>
  </si>
  <si>
    <t>Ira Fahmidewi / Ira Fahmide</t>
  </si>
  <si>
    <t>Luddya</t>
  </si>
  <si>
    <t>Li Cindy Susan</t>
  </si>
  <si>
    <t>Willy Halim</t>
  </si>
  <si>
    <t>Aloysius Tjok Koen</t>
  </si>
  <si>
    <t>Kenny Florencia BA</t>
  </si>
  <si>
    <t>Andreas Yulia</t>
  </si>
  <si>
    <t>Ardi Halim</t>
  </si>
  <si>
    <t>Lim Lui Kui</t>
  </si>
  <si>
    <t>Luanda Santos Siah</t>
  </si>
  <si>
    <t>Indra Gunawan</t>
  </si>
  <si>
    <t>Bayu Priya Rahadi</t>
  </si>
  <si>
    <t>Firda Widyanti POE</t>
  </si>
  <si>
    <t>Sylvia Diagnitha</t>
  </si>
  <si>
    <t>Fedrik Djojo</t>
  </si>
  <si>
    <t>Wan Ie Gunawan</t>
  </si>
  <si>
    <t>Siaw Priska Pramu</t>
  </si>
  <si>
    <t>Biaya Admin</t>
  </si>
  <si>
    <t>Saldo per 31 Maret 2025</t>
  </si>
  <si>
    <t>Done Transfer 01 Apr</t>
  </si>
  <si>
    <t>Saldo Akhir</t>
  </si>
  <si>
    <t>Yayasan Hagios Embun Pagi</t>
  </si>
  <si>
    <t>Laporan Keuangan per 30 April 2024</t>
  </si>
  <si>
    <t>Saldo per 1 Apr 2025</t>
  </si>
  <si>
    <t>Marturia</t>
  </si>
  <si>
    <t>Inawati Yoana</t>
  </si>
  <si>
    <t>Bun Lin LIn</t>
  </si>
  <si>
    <t>Buku pancasila</t>
  </si>
  <si>
    <t>SY-rORKZC Remittan</t>
  </si>
  <si>
    <t>Junias Lumban Tobing Sumbangan buku Pancasila</t>
  </si>
  <si>
    <t xml:space="preserve">Suerna </t>
  </si>
  <si>
    <t>K.Koeswanto</t>
  </si>
  <si>
    <t>Djalal</t>
  </si>
  <si>
    <t>Calista Immanuel S</t>
  </si>
  <si>
    <t>Muriyono</t>
  </si>
  <si>
    <t>Andrian Sandy</t>
  </si>
  <si>
    <t>Yuliana Patricia W</t>
  </si>
  <si>
    <t>Eddy Roy Liangga</t>
  </si>
  <si>
    <t>Nova Fenny Nel</t>
  </si>
  <si>
    <t>Putri Shinta M Nab</t>
  </si>
  <si>
    <t>Hasian Purba</t>
  </si>
  <si>
    <t>Hendri Nurdin</t>
  </si>
  <si>
    <t>Ho Han Khi Al Joha</t>
  </si>
  <si>
    <t>Nanda Citraw</t>
  </si>
  <si>
    <t>Tonny Nurmala Putr</t>
  </si>
  <si>
    <t>Apul Siahaan</t>
  </si>
  <si>
    <t>Anthony Kristopher</t>
  </si>
  <si>
    <t>Haryono</t>
  </si>
  <si>
    <t>Muhammad Yoga Toba</t>
  </si>
  <si>
    <t>Budi Ratmono</t>
  </si>
  <si>
    <t>Jo J Ivan K / Jo J C</t>
  </si>
  <si>
    <t>Junita Manurung</t>
  </si>
  <si>
    <t>Billy Yohanes Rust</t>
  </si>
  <si>
    <t>Srie Indriawati</t>
  </si>
  <si>
    <t>Jordan Juniarta</t>
  </si>
  <si>
    <t>Ayu Lestari</t>
  </si>
  <si>
    <t>Martha Kristina</t>
  </si>
  <si>
    <t>Argon Iko Usman (Dr.Lukman W Sentosa)</t>
  </si>
  <si>
    <t>Mega Serpina</t>
  </si>
  <si>
    <t>Onny Febiona Wa</t>
  </si>
  <si>
    <t>Alfret Jefri Kakam</t>
  </si>
  <si>
    <t>Handidjaja</t>
  </si>
  <si>
    <t>Hartono Wijaya</t>
  </si>
  <si>
    <t>Handja Soekardiono</t>
  </si>
  <si>
    <t>Harry R Mekel Se</t>
  </si>
  <si>
    <t>Erlangga Wiradinata</t>
  </si>
  <si>
    <t>Henry Fentje Lasut</t>
  </si>
  <si>
    <t>Silvia Prihatini H</t>
  </si>
  <si>
    <t>Ruddian Nainggolan</t>
  </si>
  <si>
    <t>Peterson Pandianga</t>
  </si>
  <si>
    <t>R Haryo Pribadi Ka</t>
  </si>
  <si>
    <t>Sumantri</t>
  </si>
  <si>
    <t>Margaretha Mesalin</t>
  </si>
  <si>
    <t>Jimmy B H Sinaga S</t>
  </si>
  <si>
    <t>Tomy Hosea</t>
  </si>
  <si>
    <t>Michael Kumala</t>
  </si>
  <si>
    <t>Krisner Gandani Tu</t>
  </si>
  <si>
    <t>Samudra Prawirawid</t>
  </si>
  <si>
    <t>Sutanto</t>
  </si>
  <si>
    <t>Lukman Hadi</t>
  </si>
  <si>
    <t>Tahan</t>
  </si>
  <si>
    <t>Saptono</t>
  </si>
  <si>
    <t>Claudia Riat</t>
  </si>
  <si>
    <t>Djong Thoi Siau</t>
  </si>
  <si>
    <t>Sulistiawati Sadel</t>
  </si>
  <si>
    <t>Ong Eddy Soesanto</t>
  </si>
  <si>
    <t>Persembahaan Kasih</t>
  </si>
  <si>
    <t>Tony Santoso</t>
  </si>
  <si>
    <t>Jeni Juniawati Wit</t>
  </si>
  <si>
    <t>Jeffry Ronald Kapo</t>
  </si>
  <si>
    <t>Hari Prasetyono</t>
  </si>
  <si>
    <t>Lita Sabaruddin</t>
  </si>
  <si>
    <t>Budi Setiyono</t>
  </si>
  <si>
    <t>Vanita</t>
  </si>
  <si>
    <t>Junaedi Pangestu</t>
  </si>
  <si>
    <t>Ronny SE</t>
  </si>
  <si>
    <t>Jakarta Selatan Erna Agustin S (200 porsi)</t>
  </si>
  <si>
    <t>Ellen Solichin</t>
  </si>
  <si>
    <t>Lorita Theresty</t>
  </si>
  <si>
    <t>Lauw kefas Yonas P</t>
  </si>
  <si>
    <t>Karissa Eliza Putr (Rosmaida Tambunan)</t>
  </si>
  <si>
    <t>Ruben Djajadi Tedj</t>
  </si>
  <si>
    <t>Rosalina Natadipra</t>
  </si>
  <si>
    <t>Overath Martin</t>
  </si>
  <si>
    <t>Andri Kristanto</t>
  </si>
  <si>
    <t>Mateus Djiemas Tjo</t>
  </si>
  <si>
    <t>Wisely Surya Mulya</t>
  </si>
  <si>
    <t>Persembahan Misi</t>
  </si>
  <si>
    <t>Lie Wempi Hadiwija</t>
  </si>
  <si>
    <t>Teddy Alfons Siaha</t>
  </si>
  <si>
    <t>Frans Kosasih Kurn</t>
  </si>
  <si>
    <t>Felicia Anggraeni</t>
  </si>
  <si>
    <t>Ferry Christianus</t>
  </si>
  <si>
    <t>Susilawati</t>
  </si>
  <si>
    <t>Saldo per 30 April 2025</t>
  </si>
  <si>
    <t>Yayasan Damaris Pancasila Indonesia</t>
  </si>
  <si>
    <t>Laporan Keuangan per 31 Mei 2024</t>
  </si>
  <si>
    <t>No</t>
  </si>
  <si>
    <t>Saldo per 01 Mei 2025</t>
  </si>
  <si>
    <t>Diakonia - Maturia</t>
  </si>
  <si>
    <t>Candra Surya Admad</t>
  </si>
  <si>
    <t>Hary Cahyadi</t>
  </si>
  <si>
    <t>Emma Jeanette Kemu</t>
  </si>
  <si>
    <t>Patty Cash _ Lianti</t>
  </si>
  <si>
    <t>Ratna Rahayu</t>
  </si>
  <si>
    <t>Agus Setiono</t>
  </si>
  <si>
    <t>Bayu Priya Rahadi (Ninuk)</t>
  </si>
  <si>
    <t xml:space="preserve">                                                                                </t>
  </si>
  <si>
    <t>Bobby Johsia Teten</t>
  </si>
  <si>
    <t>Agus Kristintoko</t>
  </si>
  <si>
    <t>Maninggor Aritonan</t>
  </si>
  <si>
    <t>Tony Lieswan Ir</t>
  </si>
  <si>
    <t>Henry Minto Hutaga</t>
  </si>
  <si>
    <t>Subiantoro</t>
  </si>
  <si>
    <t>Jeremy David Alexa</t>
  </si>
  <si>
    <t>Lenny Damayanti</t>
  </si>
  <si>
    <t>Firda Widyanti Poe</t>
  </si>
  <si>
    <t>Oei arif Tirtawija</t>
  </si>
  <si>
    <t>Merry Elim (Kel.Kuswanto)</t>
  </si>
  <si>
    <t>Elizabeth Abraham</t>
  </si>
  <si>
    <t>Surabaya 2 Lindawati (200 Porsi)</t>
  </si>
  <si>
    <t>Mahda Uliarta</t>
  </si>
  <si>
    <t>Budi</t>
  </si>
  <si>
    <t xml:space="preserve">Randy Lukmanto </t>
  </si>
  <si>
    <t>Ferdipolandi</t>
  </si>
  <si>
    <t>Ceng Siang</t>
  </si>
  <si>
    <t>Edi Putera Hakim</t>
  </si>
  <si>
    <t>Viky Diacahya</t>
  </si>
  <si>
    <t>Jackson Soehartant</t>
  </si>
  <si>
    <t>Yay.Damar Kasih (Persembahan kasih)</t>
  </si>
  <si>
    <t>S Dunanti M Tobing</t>
  </si>
  <si>
    <t>Amelly Anata</t>
  </si>
  <si>
    <t>Jelita Kremastos</t>
  </si>
  <si>
    <t>Yunata Devi Cahyon</t>
  </si>
  <si>
    <t>Lukman hadi</t>
  </si>
  <si>
    <t>Depok 2 Acep Sumaryan (200 porsi)</t>
  </si>
  <si>
    <t>Chendra Susilowati</t>
  </si>
  <si>
    <t>Annisa Shafinah Ra</t>
  </si>
  <si>
    <t>Ferry Indarko sarl</t>
  </si>
  <si>
    <t>Micahel Suwono</t>
  </si>
  <si>
    <t>Airpay Internation</t>
  </si>
  <si>
    <t>Felisianus Jeremy</t>
  </si>
  <si>
    <t>Reynold Santoso</t>
  </si>
  <si>
    <t>I Gusti Komang Sua</t>
  </si>
  <si>
    <t>Ayu Lestari (Merida Hutabarat)</t>
  </si>
  <si>
    <t>Muhammad Yoga Iqba</t>
  </si>
  <si>
    <t>Anna</t>
  </si>
  <si>
    <t>Dony Wirawan</t>
  </si>
  <si>
    <t>Henny Gunawan</t>
  </si>
  <si>
    <t>Surabaya 3 Eliya Rusida Ester (100 porsi)</t>
  </si>
  <si>
    <t>Surabaya 2 Lindawati (100 porsi)</t>
  </si>
  <si>
    <t>Sianne Mulyani Sat</t>
  </si>
  <si>
    <t>Sie Agus Susanto</t>
  </si>
  <si>
    <t>Lanny Aryanti</t>
  </si>
  <si>
    <t>I Wayan Putu Mu</t>
  </si>
  <si>
    <t>Tania Tanuwijaya</t>
  </si>
  <si>
    <t>Novi Fitriani Simb</t>
  </si>
  <si>
    <t>Supardi</t>
  </si>
  <si>
    <t>Ari Wiguna</t>
  </si>
  <si>
    <t>Onny Febiona Wanda</t>
  </si>
  <si>
    <t>Yoke Andiani</t>
  </si>
  <si>
    <t>Eddy Bonor Sinaga (Nikky Escada Sinaga)</t>
  </si>
  <si>
    <t>Surabaya 1+3 Eddy Bonor Sinaga (200 porsi)</t>
  </si>
  <si>
    <t>Kelebihan uang belanja Surabaya 3</t>
  </si>
  <si>
    <t>Maya Maria Sumampo</t>
  </si>
  <si>
    <t>Toga Marisi pasari</t>
  </si>
  <si>
    <t>Wong Bien Fu Ronal</t>
  </si>
  <si>
    <t>Kwee Mei Ping</t>
  </si>
  <si>
    <t>Kenny Florencia Ba</t>
  </si>
  <si>
    <t>William Christian</t>
  </si>
  <si>
    <t>Judianto Pasaribu</t>
  </si>
  <si>
    <t>Victor</t>
  </si>
  <si>
    <t>Rikyjanto Kurnia</t>
  </si>
  <si>
    <t>Antony Rusly</t>
  </si>
  <si>
    <t>Saldo per 31 Mei 2024</t>
  </si>
  <si>
    <t>Laporan Keuangan per 30 Juni 2025</t>
  </si>
  <si>
    <t>Rekening No: 4501887778</t>
  </si>
  <si>
    <t>Tanggal</t>
  </si>
  <si>
    <t>Saldo per 01 Jun 2025</t>
  </si>
  <si>
    <t>Diakonia - Martuaria</t>
  </si>
  <si>
    <t>Parung Acep Surmayan (200 porsi)</t>
  </si>
  <si>
    <t>Gabungan Surabaya 3 Lindawati (100 porsi)</t>
  </si>
  <si>
    <t>CIbubur Yuliana Yuni (200 porsi)</t>
  </si>
  <si>
    <t>Ronny Se</t>
  </si>
  <si>
    <t>Bibit Gunawan</t>
  </si>
  <si>
    <t>Jo J Ivan / Jo J C</t>
  </si>
  <si>
    <t>Hendry Setiawan</t>
  </si>
  <si>
    <t>Ika Irene</t>
  </si>
  <si>
    <t>Ferry Indarko Sarl</t>
  </si>
  <si>
    <t>Wellijanto Angesti</t>
  </si>
  <si>
    <t>Nasi Kotak Office Kopi Panas CV</t>
  </si>
  <si>
    <t>Syaftraco</t>
  </si>
  <si>
    <t>Andi Sutomo</t>
  </si>
  <si>
    <t>Solo 2 Roby Fandika Wijay (200 porsi)</t>
  </si>
  <si>
    <t>Iwan Sipatuhar</t>
  </si>
  <si>
    <t>Hanja Soekardiono</t>
  </si>
  <si>
    <t>Yahya Sugityono</t>
  </si>
  <si>
    <t>Inam Halim St</t>
  </si>
  <si>
    <t>Sandy Kresna</t>
  </si>
  <si>
    <t>I Wayan Nary</t>
  </si>
  <si>
    <t>Pratini Westi</t>
  </si>
  <si>
    <t>NIcholas</t>
  </si>
  <si>
    <t>Rina Melur Siagan</t>
  </si>
  <si>
    <t>Tahan / Bank Kalten</t>
  </si>
  <si>
    <t>Bekasi 1 Sri Mintarti (200 porsi)</t>
  </si>
  <si>
    <t>Jakarta Pusat 2 Santa SIburian (200 porsi)</t>
  </si>
  <si>
    <t>Gabungan Surabaya 3 Eddy Bonor Sinaga (100 porsi)</t>
  </si>
  <si>
    <t>Jo Su LIn</t>
  </si>
  <si>
    <t>Lazimatul Murdikah</t>
  </si>
  <si>
    <t>pancasila</t>
  </si>
  <si>
    <t>Petrus Waworuntu</t>
  </si>
  <si>
    <t>Jonatan</t>
  </si>
  <si>
    <t>Pauline Kurniawan</t>
  </si>
  <si>
    <t>Lili Susana</t>
  </si>
  <si>
    <t>Felicia Beatrice S</t>
  </si>
  <si>
    <t>Reynaldo Marino Pa</t>
  </si>
  <si>
    <t>Bekasi 3 Uriani Herbani (100 porsi)</t>
  </si>
  <si>
    <t>Depok 3 Lince Silalahi (200 porsi)</t>
  </si>
  <si>
    <t>Herman Susanto</t>
  </si>
  <si>
    <t>Subiono Tejukusuma</t>
  </si>
  <si>
    <t>Gita Puspita Mahar</t>
  </si>
  <si>
    <t>lucas Jan Malvin L</t>
  </si>
  <si>
    <t>Suntanto</t>
  </si>
  <si>
    <t>Firman Sugianto</t>
  </si>
  <si>
    <t>Syaifullah</t>
  </si>
  <si>
    <t>WIlliam Christian</t>
  </si>
  <si>
    <t>Julianto Ganda</t>
  </si>
  <si>
    <t>Solo Roby Fandika Wijay (200 porsi)</t>
  </si>
  <si>
    <t>Surabaya Lindawati (200 porsi)</t>
  </si>
  <si>
    <t>Artha Rosinta</t>
  </si>
  <si>
    <t>Tjee Deddy Suntojo</t>
  </si>
  <si>
    <t>Samuel Dwi Putrant</t>
  </si>
  <si>
    <t>Nanci Reagan</t>
  </si>
  <si>
    <t>Ribka Patanda D</t>
  </si>
  <si>
    <t>Yay Damar</t>
  </si>
  <si>
    <t>Jojo Suntanto</t>
  </si>
  <si>
    <t>Andrian Rinaldi Ta</t>
  </si>
  <si>
    <t>Maria Theresia Wid</t>
  </si>
  <si>
    <t>Saldo per 30 Jun 2025</t>
  </si>
  <si>
    <t>Laporan Keuangan per 31 Juli 2024</t>
  </si>
  <si>
    <t>Saldo per 01 Jul 2024</t>
  </si>
  <si>
    <t>Elvan Vensiando</t>
  </si>
  <si>
    <t>Bontor Indra Siman</t>
  </si>
  <si>
    <t>T Husni Liman</t>
  </si>
  <si>
    <t>Auto FR</t>
  </si>
  <si>
    <t>Jefferson John Che</t>
  </si>
  <si>
    <t>Dirga Vista Aror</t>
  </si>
  <si>
    <t>Trides S Pasaribu</t>
  </si>
  <si>
    <t>Lidya Wijaya</t>
  </si>
  <si>
    <t>Lazimatul Mudrikah</t>
  </si>
  <si>
    <t>Lilik Loerwarso</t>
  </si>
  <si>
    <t>Setyo Adi Busono</t>
  </si>
  <si>
    <t>Remittance Transc</t>
  </si>
  <si>
    <t>Njiaw Tjung Liong</t>
  </si>
  <si>
    <t>Lie Wempi Hadiwija (kel.Adji Pranoto Ad)</t>
  </si>
  <si>
    <t>Johnsons Anthony T</t>
  </si>
  <si>
    <t>Indri Aryani</t>
  </si>
  <si>
    <t>Lidya Astrid Steph</t>
  </si>
  <si>
    <t>Johnsons Imanuel Pe</t>
  </si>
  <si>
    <t>Yunda Handoko Leo</t>
  </si>
  <si>
    <t>Ana Sisnofia</t>
  </si>
  <si>
    <t>Aron Buntu Sitangg</t>
  </si>
  <si>
    <t>Beasiswa</t>
  </si>
  <si>
    <t>Tommy Brenden Susa</t>
  </si>
  <si>
    <t>Suherman</t>
  </si>
  <si>
    <t>Karissa Eliza Put (Rosmaida Tambunan)</t>
  </si>
  <si>
    <t>Auto Fr</t>
  </si>
  <si>
    <t>Mathenuis Simon</t>
  </si>
  <si>
    <t>Sahala Bambang</t>
  </si>
  <si>
    <t>Yanto santosa</t>
  </si>
  <si>
    <t>Martha Puspaningru</t>
  </si>
  <si>
    <t>Gunawan Wdjaya</t>
  </si>
  <si>
    <t>Hioe Yohan Wahyudi</t>
  </si>
  <si>
    <t>Liong Kwe Hiung BD</t>
  </si>
  <si>
    <t>Wilbert Rafael Ang</t>
  </si>
  <si>
    <t>IStiarso Nugroho</t>
  </si>
  <si>
    <t>Novita E Sumaiku</t>
  </si>
  <si>
    <t>Otnil Wigati</t>
  </si>
  <si>
    <t>Yenny Samsudin</t>
  </si>
  <si>
    <t>Saldo per 31 Jul 2025</t>
  </si>
  <si>
    <t>Laporan Keuangan per 31 Agustus 2025</t>
  </si>
  <si>
    <t>Saldo per 01 Aug 2025</t>
  </si>
  <si>
    <t>Djie Steven Wijaya</t>
  </si>
  <si>
    <t>Gb Yanlie</t>
  </si>
  <si>
    <t>Surjanto Wijaya</t>
  </si>
  <si>
    <t>Donator</t>
  </si>
  <si>
    <t>.</t>
  </si>
  <si>
    <t>Chandra Surya Atmad</t>
  </si>
  <si>
    <t>Anasthasia</t>
  </si>
  <si>
    <t>Asi Matanari</t>
  </si>
  <si>
    <t>Depok 1 Zubaedah (200 porsi)</t>
  </si>
  <si>
    <t>Bekasi 3 Tujuh Haintongan (200 porsi)</t>
  </si>
  <si>
    <t>Surabaya Gabungan Eddy Bonor Sinaga (200 porsi)</t>
  </si>
  <si>
    <t>Rachel Bv Irawati</t>
  </si>
  <si>
    <t>Abraham Micel</t>
  </si>
  <si>
    <t>Tumpal Dolok Sarib</t>
  </si>
  <si>
    <t>Putra Djaja</t>
  </si>
  <si>
    <t>Athony Kristhoper</t>
  </si>
  <si>
    <t>Aplonia Elteningsi</t>
  </si>
  <si>
    <t>Wilza Haryadhie</t>
  </si>
  <si>
    <t>Lo Tjwam Lam</t>
  </si>
  <si>
    <t>Jakarta Timur Dian Suci Anggraen (200 Porsi)</t>
  </si>
  <si>
    <t>Ir Edi Krisjanto M</t>
  </si>
  <si>
    <t>Claus Bekti</t>
  </si>
  <si>
    <t>Riany Pramudyo Adh</t>
  </si>
  <si>
    <t>Henry Rusli Teguh</t>
  </si>
  <si>
    <t>Heryantp</t>
  </si>
  <si>
    <t xml:space="preserve">Sioe Ling </t>
  </si>
  <si>
    <t>Solo 1 Frans Lukito Sugan (200 porsi)</t>
  </si>
  <si>
    <t>Primo Limas</t>
  </si>
  <si>
    <t>Sahala Bambang Ts</t>
  </si>
  <si>
    <t>Henry Sumarlo</t>
  </si>
  <si>
    <t>Santoso SO</t>
  </si>
  <si>
    <t>Hessy David Piri</t>
  </si>
  <si>
    <t>Hartono Wibowo</t>
  </si>
  <si>
    <t>Huda Trijoga Adisu</t>
  </si>
  <si>
    <t>Tjee Deddy Sunjoto</t>
  </si>
  <si>
    <t>Joko Pramono</t>
  </si>
  <si>
    <t>Hemlim J H Sinaga</t>
  </si>
  <si>
    <t>S A Tonny Nugroho</t>
  </si>
  <si>
    <t>Ingrid Mulyani Kur</t>
  </si>
  <si>
    <t>Theresia Gunawan</t>
  </si>
  <si>
    <t>Taruma Hidajat Sur</t>
  </si>
  <si>
    <t>Silvianawaty Anggo</t>
  </si>
  <si>
    <t>Lufti Lubihanto. D</t>
  </si>
  <si>
    <t>Tam Tommy Hamzah</t>
  </si>
  <si>
    <t>Sugeng Hartono</t>
  </si>
  <si>
    <t>Go Kok Joeng</t>
  </si>
  <si>
    <t>Arnold Jansen Sina</t>
  </si>
  <si>
    <t>Ricik Wasono Adi</t>
  </si>
  <si>
    <t>BudIyanto Tjahjana</t>
  </si>
  <si>
    <t>Susanto</t>
  </si>
  <si>
    <t>Raymond Tololie Wa</t>
  </si>
  <si>
    <t>Andreas Tumbur Man</t>
  </si>
  <si>
    <t>I wayan Nary</t>
  </si>
  <si>
    <t>Ong Me Lieng</t>
  </si>
  <si>
    <t>Sundi Gunawan</t>
  </si>
  <si>
    <t>Dian Ariesta</t>
  </si>
  <si>
    <t>Ina Yulianti</t>
  </si>
  <si>
    <t>Setoran Tunai 8269</t>
  </si>
  <si>
    <t>DJonggi Dharma Lum</t>
  </si>
  <si>
    <t>Yunda Hanoko Leo</t>
  </si>
  <si>
    <t>Djaja Salim</t>
  </si>
  <si>
    <t>Visi Jaya Indonesia</t>
  </si>
  <si>
    <t>Nadia Christina</t>
  </si>
  <si>
    <t>Handojo Mawardi Ir</t>
  </si>
  <si>
    <t>Junita Marunung</t>
  </si>
  <si>
    <t>Depok 3 Zubaedah</t>
  </si>
  <si>
    <t>Erna Agustin S</t>
  </si>
  <si>
    <t>Anthonio Orlando L</t>
  </si>
  <si>
    <t>Junias Lumban Tobi</t>
  </si>
  <si>
    <t>Djie Steven WIjaya</t>
  </si>
  <si>
    <t>Saldo per 31 Aug 2025</t>
  </si>
  <si>
    <t>Laporan Keuangan per 30 September 2024</t>
  </si>
  <si>
    <t>Saldo per 01 Sep 2025</t>
  </si>
  <si>
    <t>TT</t>
  </si>
  <si>
    <t>Jo El Kurniaw</t>
  </si>
  <si>
    <t>Penipe Pauline Sup</t>
  </si>
  <si>
    <t xml:space="preserve"> </t>
  </si>
  <si>
    <t>Remittance Transac</t>
  </si>
  <si>
    <t>Jakarta Timur DIan Suci Anggraen (200 porsi)</t>
  </si>
  <si>
    <t>Taruma Hidajat Sul</t>
  </si>
  <si>
    <t>Daniel</t>
  </si>
  <si>
    <t>Lee Victor Kohk</t>
  </si>
  <si>
    <t>Parung Acep Sumaran (200 porsi)</t>
  </si>
  <si>
    <t>Surabaya 3 Eliya Rusida Ester (200 porsi)</t>
  </si>
  <si>
    <t>Jakarta Utara Erna Agustin S (200 porsi)</t>
  </si>
  <si>
    <t>Heski Doso Condro</t>
  </si>
  <si>
    <t>Sormin</t>
  </si>
  <si>
    <t>Yanti H.L. Tondatu</t>
  </si>
  <si>
    <t>Niaswaty Am</t>
  </si>
  <si>
    <t>Jakarta Barat 1 Nurhayati (200 porsi)</t>
  </si>
  <si>
    <t>Jakarta Barat 2 David Leonard Legi (200 porsi)</t>
  </si>
  <si>
    <t>Yuwono Widigno Dr</t>
  </si>
  <si>
    <t>Setoran Tunai 6305</t>
  </si>
  <si>
    <t>Nani Etih Dewi</t>
  </si>
  <si>
    <t>DIakonia</t>
  </si>
  <si>
    <t>Juda Trijogja Adisu</t>
  </si>
  <si>
    <t>Andy Sutomo</t>
  </si>
  <si>
    <t>Julian Soenardi</t>
  </si>
  <si>
    <t>Teguh Nurdin Ir</t>
  </si>
  <si>
    <t>Jenywaty Supabndi</t>
  </si>
  <si>
    <t>Rita S Winotawan</t>
  </si>
  <si>
    <t>Mesa Renko Rio Sih</t>
  </si>
  <si>
    <t>Rosentina Naraban</t>
  </si>
  <si>
    <t>Nadine Chandra Ary</t>
  </si>
  <si>
    <t>Daud Firianto Rodj</t>
  </si>
  <si>
    <t>Zakiyah Wardah Yul</t>
  </si>
  <si>
    <t>Project Erope</t>
  </si>
  <si>
    <t>Pengganti Surabaya 1 Eliya Rusida Ester (200 porsi)</t>
  </si>
  <si>
    <t>IN05049669 NA</t>
  </si>
  <si>
    <t>Yoseph Caffasso Oe</t>
  </si>
  <si>
    <t>Kwee Irene</t>
  </si>
  <si>
    <t>Tanu Setiaji</t>
  </si>
  <si>
    <t>Ricky Santoso</t>
  </si>
  <si>
    <t>Mutiara Magdalena</t>
  </si>
  <si>
    <t>Bekasi 3 Lince Silalahi (200 porsi)</t>
  </si>
  <si>
    <t>Yudi G Lantang</t>
  </si>
  <si>
    <t>Bayu Mostofa</t>
  </si>
  <si>
    <t>Adrian Rinaldi Ta</t>
  </si>
  <si>
    <t>Project Eropa</t>
  </si>
  <si>
    <t>Jessyca Regane Nap</t>
  </si>
  <si>
    <t>Anthonio Orlando</t>
  </si>
  <si>
    <t>Sukaesih</t>
  </si>
  <si>
    <t>Saldo per 30 Sep 2025</t>
  </si>
  <si>
    <t>Laporan Keuangan per 31 Oktober 2025</t>
  </si>
  <si>
    <t>200575010,55</t>
  </si>
  <si>
    <t>Saldo per 01 Okt 25</t>
  </si>
  <si>
    <t>01 Okt 25</t>
  </si>
  <si>
    <t>Gunawan LIm</t>
  </si>
  <si>
    <t>Laurentius Farida</t>
  </si>
  <si>
    <t>02 Okt 25</t>
  </si>
  <si>
    <t>Joseph Frederik Cha</t>
  </si>
  <si>
    <t>Jakarta Timur Dian Suci Anggraen (100 porsi)</t>
  </si>
  <si>
    <t>Solo 2 Roby Fandika Wijay (100 porsi)</t>
  </si>
  <si>
    <t>Surabaya 1 Eddy Bonor Sinaga (100 porsi)</t>
  </si>
  <si>
    <t>Jakarta Selatan Erna Agustin S (100 porsi)</t>
  </si>
  <si>
    <t>Jakarta Barat 1 Nurhayati (100 porsi)</t>
  </si>
  <si>
    <t>Jakarta Barat 2 Tamaria Sinaga (100 porsi)</t>
  </si>
  <si>
    <t>Tambahan Jak Tim Dian Suci Anggraen (100 porsi)</t>
  </si>
  <si>
    <t>Tambahan Solo 1 Roby Fandika Wijay (100 porsi)</t>
  </si>
  <si>
    <t>Tambahan Surabaya 1 Eddy Bonor Sinaga (100 porsi)</t>
  </si>
  <si>
    <t>Tambahan Surabaya 2 Lindawati (100 porsi)</t>
  </si>
  <si>
    <t>Tambahan Jak Sel Erna Agustin S (100 porsi)</t>
  </si>
  <si>
    <t>Tambahan Jak Bar 1 Nurhayati (100 porsi)</t>
  </si>
  <si>
    <t>Tambahan Jak Bar 2 Tamaria Sinaga (100 porsi)</t>
  </si>
  <si>
    <t>03 Okt 25</t>
  </si>
  <si>
    <t>Joyce</t>
  </si>
  <si>
    <t>Juliani Soenardi</t>
  </si>
  <si>
    <t>Lie Wempi Hadiwijaya (Melani)</t>
  </si>
  <si>
    <t>04 Okt 25</t>
  </si>
  <si>
    <t>Lim Leng yu</t>
  </si>
  <si>
    <t>Liong Sukmawati Ch</t>
  </si>
  <si>
    <t>Lie Wempi Hadiwijaya (Liem Yek Ong Solo)</t>
  </si>
  <si>
    <t>Zulkifli halim</t>
  </si>
  <si>
    <t>05 Okt 25</t>
  </si>
  <si>
    <t>Neneng Eka Wahyuni</t>
  </si>
  <si>
    <t>06 Okt 25</t>
  </si>
  <si>
    <t>Herry Yudhiarto</t>
  </si>
  <si>
    <t>Tjandra Budi susan</t>
  </si>
  <si>
    <t>Bekasi 1 Sri Mintarti (100 porsi)</t>
  </si>
  <si>
    <t>Bekasi 3 Tujuh Hasintongan (100 porsi)</t>
  </si>
  <si>
    <t>Parung Acep Sumaryan (100 porsi)</t>
  </si>
  <si>
    <t>Depok 2 Lince Silalahi (100 porsi)</t>
  </si>
  <si>
    <t>Jakarta Pusat 1 Erna Agustin S (100 porsi)</t>
  </si>
  <si>
    <t>Jakarta Pusat 2 Santa Siburian (100 porsi)</t>
  </si>
  <si>
    <t>Solo 1 Frans Lukito Sugan (100 porsi)</t>
  </si>
  <si>
    <t>Cibubur Yuliana Yuni (100 porsi)</t>
  </si>
  <si>
    <t>Jakarta Utara Erna Agustin S (100 porsi)</t>
  </si>
  <si>
    <t>Sosial Duafa</t>
  </si>
  <si>
    <t>Leonardo Jayaprana (Kel.Lukas)</t>
  </si>
  <si>
    <t>07 Okt 25</t>
  </si>
  <si>
    <t>Karissa Eliza Putr ( Rosmaida Tambunan)</t>
  </si>
  <si>
    <t>Halena Hawu</t>
  </si>
  <si>
    <t>08 Okt 25</t>
  </si>
  <si>
    <t>Emmanuel Chemmy Sa</t>
  </si>
  <si>
    <t>Soeharjono adjie S</t>
  </si>
  <si>
    <t>09 Okt 25</t>
  </si>
  <si>
    <t>Jakarta Barat Nurhayati (100 porsi)</t>
  </si>
  <si>
    <t>Esra Sitepu</t>
  </si>
  <si>
    <t>10 Okt 25</t>
  </si>
  <si>
    <t>Thahyaningtyas</t>
  </si>
  <si>
    <t>11 Okt 25</t>
  </si>
  <si>
    <t>Harry Christophel P</t>
  </si>
  <si>
    <t>Ceni Sasuwuhe</t>
  </si>
  <si>
    <t>Oberlin Simamora</t>
  </si>
  <si>
    <t>Starlax Energi Nus</t>
  </si>
  <si>
    <t>12 Okt 25</t>
  </si>
  <si>
    <t>13 Okt 25</t>
  </si>
  <si>
    <t>Basuki</t>
  </si>
  <si>
    <t>Sudarsih</t>
  </si>
  <si>
    <t>Silvia Jessyn Dra</t>
  </si>
  <si>
    <t>14 Okt 25</t>
  </si>
  <si>
    <t>Bimasakti Multi Si</t>
  </si>
  <si>
    <t>Hendra Sutanto</t>
  </si>
  <si>
    <t>15 Okt 25</t>
  </si>
  <si>
    <t>Djumin Tjahja</t>
  </si>
  <si>
    <t>Surabaya 2 LIndawati (100 porsi)</t>
  </si>
  <si>
    <t>Erwan Kodja</t>
  </si>
  <si>
    <t>16 Okt 25</t>
  </si>
  <si>
    <t>Hery Yudhiiarto</t>
  </si>
  <si>
    <t>17 Okt 25</t>
  </si>
  <si>
    <t>18 Okt 25</t>
  </si>
  <si>
    <t>Vivian</t>
  </si>
  <si>
    <t>Yuwono Wdigdo Dr</t>
  </si>
  <si>
    <t>19 Okt 25</t>
  </si>
  <si>
    <t>Nusa Satu Inti Art</t>
  </si>
  <si>
    <t>Buku Warung</t>
  </si>
  <si>
    <t>20 Okt 25</t>
  </si>
  <si>
    <t>21 Okt 25</t>
  </si>
  <si>
    <t>Jeffry AHL Tobing</t>
  </si>
  <si>
    <t>Lie wempi Hadiwijaya (Alfian Yogja)</t>
  </si>
  <si>
    <t>Tommy Purnomo</t>
  </si>
  <si>
    <t>22 Okt 25</t>
  </si>
  <si>
    <t>Lie Wempi Hadiwijaya (Suhu Wempi Solo)</t>
  </si>
  <si>
    <t>Nato</t>
  </si>
  <si>
    <t>Jakarta Selatan Erna Agustine S (100 porsi)</t>
  </si>
  <si>
    <t>Nandaw Citraw</t>
  </si>
  <si>
    <t>23 Okt 25</t>
  </si>
  <si>
    <t>24 Okt 25</t>
  </si>
  <si>
    <t>Oktamal Amiruto</t>
  </si>
  <si>
    <t>Robby Sinaga</t>
  </si>
  <si>
    <t>Ong Me Lieng (Dr.Adji Pranata)</t>
  </si>
  <si>
    <t>25 Okt 25</t>
  </si>
  <si>
    <t>Edward Winardi Tan</t>
  </si>
  <si>
    <t>Buku Usaha Digital</t>
  </si>
  <si>
    <t>26 Okt 25</t>
  </si>
  <si>
    <t>Daniel Oktavianus</t>
  </si>
  <si>
    <t>27 Okt 25</t>
  </si>
  <si>
    <t>28 Okt 25</t>
  </si>
  <si>
    <t>Hilman Wijaya</t>
  </si>
  <si>
    <t>Tina Meliana Santo</t>
  </si>
  <si>
    <t>Christina Warsi RA</t>
  </si>
  <si>
    <t>Lie Wempi Hadiwijaya (Yemima Budiman Solo)</t>
  </si>
  <si>
    <t>29 Okt 25</t>
  </si>
  <si>
    <t>R RR Kartika Perma</t>
  </si>
  <si>
    <t>30 Okt 25</t>
  </si>
  <si>
    <t>Yenny samsudin</t>
  </si>
  <si>
    <t>Sri Wulan Sari Sik (SJG Surabaya)</t>
  </si>
  <si>
    <t>31 Okt 25</t>
  </si>
  <si>
    <t>Persembahan kasih Korwil Erna Agustin S</t>
  </si>
  <si>
    <t>Persembahan kasih Pembicara Pancaila Junias Lumban Tobing</t>
  </si>
  <si>
    <t>Persembahan kasih Pembukuan Sukaesih</t>
  </si>
  <si>
    <t>Persembahan kasih Bendahara Lianti</t>
  </si>
  <si>
    <t>Persembahan kasih team Sosmed Anthonio Orlando L</t>
  </si>
  <si>
    <t>Saldo per 31 Okt 2025</t>
  </si>
  <si>
    <t>Laporan Keuangan per 30 November 2025</t>
  </si>
  <si>
    <t>Saldo per 01 Nov 25</t>
  </si>
  <si>
    <t>Cicil</t>
  </si>
  <si>
    <t>Dea Oktavia Anggra</t>
  </si>
  <si>
    <t>Diakonia Marturia</t>
  </si>
  <si>
    <t>Liong</t>
  </si>
  <si>
    <t>Surabaya 2 Eliya Rusida Ester (100 porsi)</t>
  </si>
  <si>
    <t>CIbubur Yuliana Yuni (100 porsi)</t>
  </si>
  <si>
    <t>LIlik Loewarso</t>
  </si>
  <si>
    <t>Penginjilan Eropa</t>
  </si>
  <si>
    <t>Lie Wempi Hadiwija (Bp. Alfian Yogya)</t>
  </si>
  <si>
    <t>Sielvy Kartika Suh (Damaris Robert Fam)</t>
  </si>
  <si>
    <t>Gunawan Widjaja</t>
  </si>
  <si>
    <t>Roy Anto Posroha L</t>
  </si>
  <si>
    <t xml:space="preserve">Andi Sutomo </t>
  </si>
  <si>
    <t>Lie Wempi Hadiwija (Dr. Duhun Krisna Lopa Smg)</t>
  </si>
  <si>
    <t>Henry Rusli Teguh (Lie Kok Kie)</t>
  </si>
  <si>
    <t>Helen Tinawati Pur</t>
  </si>
  <si>
    <t>Relize Rohani S</t>
  </si>
  <si>
    <t>Jakarta Barat 2 Tamaria Sinagai (100 porsi)</t>
  </si>
  <si>
    <t>Leonardo Jayaprana (Kel.Lukas Jkt)</t>
  </si>
  <si>
    <t>Victor Christian</t>
  </si>
  <si>
    <t>Jakarta Pusat 2 Titin Nuryani (200 porsi)</t>
  </si>
  <si>
    <t>Visi Jaya Indonesi</t>
  </si>
  <si>
    <t>Joshua Leonard Sia</t>
  </si>
  <si>
    <t>Nurharto</t>
  </si>
  <si>
    <t>Jakarta Barat 2 David Leonard Legi</t>
  </si>
  <si>
    <t>Solo 3 Hary Cahyadi</t>
  </si>
  <si>
    <t>Agustina</t>
  </si>
  <si>
    <t>Penginjilan</t>
  </si>
  <si>
    <t>Lasbintua Malau</t>
  </si>
  <si>
    <t>Kustiningsih</t>
  </si>
  <si>
    <t>Robi</t>
  </si>
  <si>
    <t>PK</t>
  </si>
  <si>
    <t>Eprata Niaswat</t>
  </si>
  <si>
    <t>Depok 3 Eliya Rusida Ester (200 porsi)</t>
  </si>
  <si>
    <t>Jeanette Mathilda</t>
  </si>
  <si>
    <t>Kupang Soe Akira Oscar Oentar (200 porsi)</t>
  </si>
  <si>
    <t>Jakarta Timur 1 Dian Suci Anggraen (200 porsi)</t>
  </si>
  <si>
    <t>Solo 3 Hary Cahyadi (200 porsi)</t>
  </si>
  <si>
    <t>Andreas Siswanto K</t>
  </si>
  <si>
    <t>Sriyani SE</t>
  </si>
  <si>
    <t>Dalton Parulian Si</t>
  </si>
  <si>
    <t>Ira Fahmide</t>
  </si>
  <si>
    <t>Patty Cash Yayasan - Lianti</t>
  </si>
  <si>
    <t>Benny Johanis tano</t>
  </si>
  <si>
    <t>Lie Wempi Hadiwija (Bu Rysan Solo)</t>
  </si>
  <si>
    <t>Trisno Apidianto</t>
  </si>
  <si>
    <t>Edison SH Simarmat</t>
  </si>
  <si>
    <t>Merry Elim (Kel.Koes)</t>
  </si>
  <si>
    <t>Riry Gamaniel Arva</t>
  </si>
  <si>
    <t>Seoran tunai</t>
  </si>
  <si>
    <t>Lusia Enik Listyor</t>
  </si>
  <si>
    <t>Donasi Solo berbagi</t>
  </si>
  <si>
    <t>Saldo per 30 Nov 2025</t>
  </si>
  <si>
    <t>Penginjilan Erope</t>
  </si>
  <si>
    <t xml:space="preserve">Penginjilan </t>
  </si>
  <si>
    <t>Saldo Akhir Bersih</t>
  </si>
  <si>
    <t>Laporan Keuangan per 31 Desember 2024</t>
  </si>
  <si>
    <t>Jakarta Utara Erna Agustin S</t>
  </si>
  <si>
    <t>Korwil</t>
  </si>
  <si>
    <t>Angela Octaviani P</t>
  </si>
  <si>
    <t>Ahmad Mujahit</t>
  </si>
  <si>
    <t>Raymond B Kusumo</t>
  </si>
  <si>
    <t>Lince Silalahi</t>
  </si>
  <si>
    <t>Feronica Suganda</t>
  </si>
  <si>
    <t>Nina Endityana</t>
  </si>
  <si>
    <t>pembayaran 6 pasang sepatu natal</t>
  </si>
  <si>
    <t>M Marchus</t>
  </si>
  <si>
    <t>Jakarta Barat 2 Tamaria Sinaga (200 porsi)</t>
  </si>
  <si>
    <t>Muhammad Aldi Sapu</t>
  </si>
  <si>
    <t>Subandi Tamin</t>
  </si>
  <si>
    <t>Lasbitua Malau</t>
  </si>
  <si>
    <t>Yohan Laksamana</t>
  </si>
  <si>
    <t>Tjong Fie JIn</t>
  </si>
  <si>
    <t>Riana Pandansari</t>
  </si>
  <si>
    <t>Erduadua Yupiter T</t>
  </si>
  <si>
    <t>Fariandy Khoman</t>
  </si>
  <si>
    <t>Rita Winowatan</t>
  </si>
  <si>
    <t>Relizw Rohani</t>
  </si>
  <si>
    <t>Budhi Yuwono</t>
  </si>
  <si>
    <t>Setoran Tunai 5390</t>
  </si>
  <si>
    <t>Liliana Gunawan</t>
  </si>
  <si>
    <t>Edward WInardi Tan</t>
  </si>
  <si>
    <t>Steven R Runtu</t>
  </si>
  <si>
    <t>S Dunananti M Tobing</t>
  </si>
  <si>
    <t>Surabaya 1 Lindawati</t>
  </si>
  <si>
    <t>Jakarta Selatan Erna Agustin S (250 porsi)</t>
  </si>
  <si>
    <t>Pengemb S Steven Kurniawan (3000 porsi)</t>
  </si>
  <si>
    <t>Nerry M Sitorus Dr</t>
  </si>
  <si>
    <t>Kas Kecil</t>
  </si>
  <si>
    <t>Ariel Ezra Tuong</t>
  </si>
  <si>
    <t>Pengosongan Rek</t>
  </si>
  <si>
    <t>Christina Warsi Ra</t>
  </si>
  <si>
    <t>AFR</t>
  </si>
  <si>
    <t>Olifer Ga</t>
  </si>
  <si>
    <t>Sahrudin Manihuruk</t>
  </si>
  <si>
    <t>Daniel Isamu Iskan</t>
  </si>
  <si>
    <t>Ong Tjoei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</si>
</sst>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_-&quot;Rp&quot;* #,##0.00_-;\-&quot;Rp&quot;* #,##0.00_-;_-&quot;Rp&quot;* &quot;-&quot;??_-;_-@"/>
    <numFmt numFmtId="165" formatCode="_-&quot;Rp&quot;* #,##0.00_-;\-&quot;Rp&quot;* #,##0.00_-;_-&quot;Rp&quot;* &quot;-&quot;_-;_-@"/>
    <numFmt numFmtId="166" formatCode="_(* #,##0.00_);_(* \(#,##0.00\);_(* &quot;-&quot;??_);_(@_)"/>
    <numFmt numFmtId="167" formatCode="d-mmm-yy"/>
    <numFmt numFmtId="168" formatCode="[$Rp]#,##0.00"/>
    <numFmt numFmtId="169" formatCode="mmmm&quot; &quot;d&quot;, &quot;yyyy"/>
    <numFmt numFmtId="170" formatCode="&quot;Rp&quot;#,##0"/>
  </numFmts>
  <fonts count="34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>
      <b/>
      <sz val="11.0"/>
      <color theme="0"/>
      <name val="Calibri"/>
    </font>
    <font>
      <b/>
      <sz val="11.0"/>
      <color theme="1"/>
      <name val="Calibri"/>
    </font>
    <font>
      <sz val="11.0"/>
      <color rgb="FF00B050"/>
      <name val="Calibri"/>
    </font>
    <font>
      <sz val="11.0"/>
      <color rgb="FF000000"/>
      <name val="Calibri"/>
    </font>
    <font>
      <sz val="11.0"/>
      <color rgb="FF00B0F0"/>
      <name val="Calibri"/>
    </font>
    <font>
      <sz val="11.0"/>
      <color rgb="FFFF0000"/>
      <name val="Calibri"/>
    </font>
    <font>
      <b/>
      <sz val="11.0"/>
      <color rgb="FF00B050"/>
      <name val="Calibri"/>
    </font>
    <font>
      <b/>
      <sz val="11.0"/>
      <color rgb="FF0070C0"/>
      <name val="Calibri"/>
    </font>
    <font>
      <b/>
      <sz val="11.0"/>
      <color rgb="FF7030A0"/>
      <name val="Calibri"/>
    </font>
    <font>
      <b/>
      <sz val="11.0"/>
      <color rgb="FFFFFFFF"/>
      <name val="Calibri"/>
    </font>
    <font>
      <b/>
      <sz val="11.0"/>
      <color rgb="FFFFC000"/>
      <name val="Calibri"/>
    </font>
    <font>
      <b/>
      <sz val="11.0"/>
      <color rgb="FF4472C4"/>
      <name val="Calibri"/>
    </font>
    <font>
      <sz val="9.0"/>
      <color rgb="FFFF0000"/>
      <name val="Calibri"/>
    </font>
    <font>
      <b/>
      <sz val="11.0"/>
      <color rgb="FFC00000"/>
      <name val="Calibri"/>
    </font>
    <font>
      <b/>
      <sz val="11.0"/>
      <color rgb="FFFF0000"/>
      <name val="Calibri"/>
    </font>
    <font>
      <b/>
      <i/>
      <sz val="11.0"/>
      <color rgb="FF002060"/>
      <name val="Calibri"/>
    </font>
    <font>
      <b/>
      <sz val="11.0"/>
      <color theme="8"/>
      <name val="Calibri"/>
    </font>
    <font>
      <b/>
      <sz val="11.0"/>
      <color rgb="FF00823B"/>
      <name val="Calibri"/>
    </font>
    <font>
      <sz val="10.0"/>
      <color theme="1"/>
      <name val="Calibri"/>
    </font>
    <font>
      <sz val="8.0"/>
      <color rgb="FFC00000"/>
      <name val="Calibri"/>
    </font>
    <font>
      <b/>
      <sz val="8.0"/>
      <color theme="1"/>
      <name val="Calibri"/>
    </font>
    <font>
      <b/>
      <sz val="11.0"/>
      <color rgb="FFED7D31"/>
      <name val="Calibri"/>
    </font>
    <font>
      <sz val="9.0"/>
      <color theme="1"/>
      <name val="Calibri"/>
    </font>
    <font>
      <b/>
      <sz val="11.0"/>
      <color theme="5"/>
      <name val="Calibri"/>
    </font>
    <font>
      <b/>
      <sz val="11.0"/>
      <color rgb="FF155315"/>
      <name val="Calibri"/>
    </font>
    <font>
      <sz val="10.0"/>
      <color rgb="FFFF0000"/>
      <name val="Calibri"/>
    </font>
    <font>
      <b/>
      <sz val="11.0"/>
      <color rgb="FF002060"/>
      <name val="Calibri"/>
    </font>
    <font>
      <b/>
      <sz val="11.0"/>
      <color rgb="FF70AD47"/>
      <name val="Calibri"/>
    </font>
    <font>
      <b/>
      <sz val="11.0"/>
      <color theme="9"/>
      <name val="Calibri"/>
    </font>
    <font>
      <sz val="11.0"/>
      <color rgb="FF002060"/>
      <name val="Calibri"/>
    </font>
    <font>
      <sz val="11.0"/>
      <color rgb="FF7030A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</fills>
  <borders count="1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  <bottom style="double">
        <color rgb="FF000000"/>
      </bottom>
    </border>
    <border>
      <right style="thin">
        <color rgb="FF000000"/>
      </right>
      <top style="double">
        <color rgb="FF000000"/>
      </top>
      <bottom style="double">
        <color rgb="FF000000"/>
      </bottom>
    </border>
    <border>
      <top style="double">
        <color rgb="FF000000"/>
      </top>
    </border>
    <border>
      <right style="thin">
        <color rgb="FF000000"/>
      </right>
    </border>
    <border>
      <left style="thin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</borders>
  <cellStyleXfs count="1">
    <xf borderId="0" fillId="0" fontId="0" numFmtId="0" applyAlignment="1" applyFont="1"/>
  </cellStyleXfs>
  <cellXfs count="15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164" xfId="0" applyFont="1" applyNumberFormat="1"/>
    <xf borderId="1" fillId="2" fontId="3" numFmtId="0" xfId="0" applyAlignment="1" applyBorder="1" applyFill="1" applyFont="1">
      <alignment horizontal="center" vertical="center"/>
    </xf>
    <xf borderId="1" fillId="2" fontId="3" numFmtId="164" xfId="0" applyAlignment="1" applyBorder="1" applyFont="1" applyNumberFormat="1">
      <alignment horizontal="center" vertical="center"/>
    </xf>
    <xf borderId="1" fillId="3" fontId="3" numFmtId="0" xfId="0" applyAlignment="1" applyBorder="1" applyFill="1" applyFont="1">
      <alignment horizontal="center" vertical="center"/>
    </xf>
    <xf borderId="1" fillId="3" fontId="3" numFmtId="164" xfId="0" applyAlignment="1" applyBorder="1" applyFont="1" applyNumberFormat="1">
      <alignment horizontal="center" vertical="center"/>
    </xf>
    <xf borderId="0" fillId="0" fontId="2" numFmtId="0" xfId="0" applyFont="1"/>
    <xf borderId="1" fillId="0" fontId="4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left" vertical="center"/>
    </xf>
    <xf borderId="0" fillId="0" fontId="4" numFmtId="165" xfId="0" applyFont="1" applyNumberFormat="1"/>
    <xf borderId="1" fillId="0" fontId="4" numFmtId="164" xfId="0" applyAlignment="1" applyBorder="1" applyFont="1" applyNumberFormat="1">
      <alignment horizontal="center" vertical="center"/>
    </xf>
    <xf borderId="1" fillId="0" fontId="2" numFmtId="164" xfId="0" applyAlignment="1" applyBorder="1" applyFont="1" applyNumberFormat="1">
      <alignment horizontal="right" vertical="center"/>
    </xf>
    <xf borderId="1" fillId="0" fontId="2" numFmtId="15" xfId="0" applyBorder="1" applyFont="1" applyNumberFormat="1"/>
    <xf borderId="1" fillId="0" fontId="2" numFmtId="0" xfId="0" applyBorder="1" applyFont="1"/>
    <xf borderId="1" fillId="0" fontId="2" numFmtId="164" xfId="0" applyBorder="1" applyFont="1" applyNumberFormat="1"/>
    <xf borderId="0" fillId="0" fontId="5" numFmtId="0" xfId="0" applyAlignment="1" applyFont="1">
      <alignment readingOrder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readingOrder="0"/>
    </xf>
    <xf borderId="1" fillId="0" fontId="6" numFmtId="0" xfId="0" applyAlignment="1" applyBorder="1" applyFont="1">
      <alignment readingOrder="0" vertical="bottom"/>
    </xf>
    <xf borderId="0" fillId="0" fontId="7" numFmtId="0" xfId="0" applyFont="1"/>
    <xf borderId="0" fillId="0" fontId="5" numFmtId="0" xfId="0" applyFont="1"/>
    <xf borderId="0" fillId="0" fontId="7" numFmtId="0" xfId="0" applyAlignment="1" applyFont="1">
      <alignment readingOrder="0"/>
    </xf>
    <xf borderId="0" fillId="0" fontId="2" numFmtId="165" xfId="0" applyFont="1" applyNumberFormat="1"/>
    <xf borderId="0" fillId="0" fontId="2" numFmtId="166" xfId="0" applyFont="1" applyNumberFormat="1"/>
    <xf borderId="2" fillId="0" fontId="2" numFmtId="0" xfId="0" applyBorder="1" applyFont="1"/>
    <xf borderId="3" fillId="0" fontId="2" numFmtId="0" xfId="0" applyBorder="1" applyFont="1"/>
    <xf borderId="3" fillId="0" fontId="2" numFmtId="164" xfId="0" applyBorder="1" applyFont="1" applyNumberFormat="1"/>
    <xf borderId="3" fillId="0" fontId="2" numFmtId="0" xfId="0" applyAlignment="1" applyBorder="1" applyFont="1">
      <alignment readingOrder="0"/>
    </xf>
    <xf borderId="4" fillId="4" fontId="2" numFmtId="0" xfId="0" applyBorder="1" applyFill="1" applyFont="1"/>
    <xf borderId="1" fillId="4" fontId="2" numFmtId="15" xfId="0" applyBorder="1" applyFont="1" applyNumberFormat="1"/>
    <xf borderId="5" fillId="0" fontId="2" numFmtId="0" xfId="0" applyBorder="1" applyFont="1"/>
    <xf borderId="5" fillId="0" fontId="2" numFmtId="164" xfId="0" applyBorder="1" applyFont="1" applyNumberFormat="1"/>
    <xf quotePrefix="1" borderId="3" fillId="0" fontId="2" numFmtId="0" xfId="0" applyBorder="1" applyFont="1"/>
    <xf borderId="6" fillId="0" fontId="2" numFmtId="0" xfId="0" applyBorder="1" applyFont="1"/>
    <xf borderId="6" fillId="0" fontId="4" numFmtId="0" xfId="0" applyBorder="1" applyFont="1"/>
    <xf borderId="6" fillId="0" fontId="4" numFmtId="164" xfId="0" applyBorder="1" applyFont="1" applyNumberFormat="1"/>
    <xf borderId="0" fillId="0" fontId="4" numFmtId="0" xfId="0" applyFont="1"/>
    <xf borderId="0" fillId="0" fontId="4" numFmtId="164" xfId="0" applyFont="1" applyNumberFormat="1"/>
    <xf borderId="0" fillId="0" fontId="8" numFmtId="164" xfId="0" applyFont="1" applyNumberFormat="1"/>
    <xf borderId="0" fillId="0" fontId="4" numFmtId="0" xfId="0" applyAlignment="1" applyFont="1">
      <alignment readingOrder="0"/>
    </xf>
    <xf borderId="0" fillId="0" fontId="4" numFmtId="164" xfId="0" applyAlignment="1" applyFont="1" applyNumberFormat="1">
      <alignment readingOrder="0"/>
    </xf>
    <xf borderId="1" fillId="0" fontId="4" numFmtId="164" xfId="0" applyAlignment="1" applyBorder="1" applyFont="1" applyNumberFormat="1">
      <alignment horizontal="right" vertical="center"/>
    </xf>
    <xf borderId="0" fillId="0" fontId="9" numFmtId="0" xfId="0" applyFont="1"/>
    <xf borderId="0" fillId="0" fontId="10" numFmtId="0" xfId="0" applyFont="1"/>
    <xf borderId="0" fillId="0" fontId="9" numFmtId="0" xfId="0" applyAlignment="1" applyFont="1">
      <alignment readingOrder="0"/>
    </xf>
    <xf borderId="0" fillId="0" fontId="11" numFmtId="0" xfId="0" applyFont="1"/>
    <xf borderId="0" fillId="0" fontId="10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167" xfId="0" applyAlignment="1" applyFont="1" applyNumberFormat="1">
      <alignment vertical="bottom"/>
    </xf>
    <xf borderId="0" fillId="0" fontId="2" numFmtId="0" xfId="0" applyAlignment="1" applyFont="1">
      <alignment vertical="bottom"/>
    </xf>
    <xf borderId="0" fillId="0" fontId="2" numFmtId="164" xfId="0" applyAlignment="1" applyFont="1" applyNumberFormat="1">
      <alignment vertical="bottom"/>
    </xf>
    <xf borderId="1" fillId="2" fontId="12" numFmtId="0" xfId="0" applyAlignment="1" applyBorder="1" applyFont="1">
      <alignment horizontal="center"/>
    </xf>
    <xf borderId="1" fillId="2" fontId="12" numFmtId="164" xfId="0" applyAlignment="1" applyBorder="1" applyFont="1" applyNumberFormat="1">
      <alignment horizontal="center"/>
    </xf>
    <xf borderId="0" fillId="0" fontId="2" numFmtId="164" xfId="0" applyAlignment="1" applyFont="1" applyNumberFormat="1">
      <alignment horizontal="right" vertical="bottom"/>
    </xf>
    <xf borderId="1" fillId="5" fontId="2" numFmtId="0" xfId="0" applyBorder="1" applyFill="1" applyFont="1"/>
    <xf borderId="1" fillId="5" fontId="2" numFmtId="164" xfId="0" applyBorder="1" applyFont="1" applyNumberFormat="1"/>
    <xf borderId="0" fillId="0" fontId="2" numFmtId="0" xfId="0" applyAlignment="1" applyFont="1">
      <alignment vertical="bottom"/>
    </xf>
    <xf borderId="1" fillId="0" fontId="4" numFmtId="164" xfId="0" applyAlignment="1" applyBorder="1" applyFont="1" applyNumberFormat="1">
      <alignment horizontal="right"/>
    </xf>
    <xf borderId="1" fillId="0" fontId="2" numFmtId="15" xfId="0" applyAlignment="1" applyBorder="1" applyFont="1" applyNumberFormat="1">
      <alignment horizontal="right" vertical="bottom"/>
    </xf>
    <xf borderId="1" fillId="0" fontId="2" numFmtId="15" xfId="0" applyAlignment="1" applyBorder="1" applyFont="1" applyNumberFormat="1">
      <alignment vertical="bottom"/>
    </xf>
    <xf borderId="1" fillId="0" fontId="2" numFmtId="164" xfId="0" applyAlignment="1" applyBorder="1" applyFont="1" applyNumberFormat="1">
      <alignment horizontal="right" vertical="bottom"/>
    </xf>
    <xf borderId="1" fillId="0" fontId="2" numFmtId="164" xfId="0" applyAlignment="1" applyBorder="1" applyFont="1" applyNumberFormat="1">
      <alignment vertical="bottom"/>
    </xf>
    <xf borderId="0" fillId="0" fontId="2" numFmtId="164" xfId="0" applyAlignment="1" applyFont="1" applyNumberFormat="1">
      <alignment readingOrder="0" vertical="bottom"/>
    </xf>
    <xf borderId="4" fillId="5" fontId="2" numFmtId="164" xfId="0" applyAlignment="1" applyBorder="1" applyFont="1" applyNumberFormat="1">
      <alignment vertical="bottom"/>
    </xf>
    <xf borderId="4" fillId="5" fontId="10" numFmtId="164" xfId="0" applyAlignment="1" applyBorder="1" applyFont="1" applyNumberFormat="1">
      <alignment vertical="bottom"/>
    </xf>
    <xf borderId="0" fillId="0" fontId="10" numFmtId="164" xfId="0" applyAlignment="1" applyFont="1" applyNumberFormat="1">
      <alignment vertical="bottom"/>
    </xf>
    <xf borderId="4" fillId="6" fontId="13" numFmtId="164" xfId="0" applyAlignment="1" applyBorder="1" applyFill="1" applyFont="1" applyNumberFormat="1">
      <alignment vertical="bottom"/>
    </xf>
    <xf borderId="0" fillId="0" fontId="10" numFmtId="164" xfId="0" applyAlignment="1" applyFont="1" applyNumberFormat="1">
      <alignment readingOrder="0" vertical="bottom"/>
    </xf>
    <xf borderId="3" fillId="0" fontId="2" numFmtId="15" xfId="0" applyAlignment="1" applyBorder="1" applyFont="1" applyNumberFormat="1">
      <alignment vertical="bottom"/>
    </xf>
    <xf borderId="3" fillId="0" fontId="2" numFmtId="164" xfId="0" applyAlignment="1" applyBorder="1" applyFont="1" applyNumberFormat="1">
      <alignment horizontal="right" vertical="bottom"/>
    </xf>
    <xf borderId="3" fillId="0" fontId="2" numFmtId="164" xfId="0" applyAlignment="1" applyBorder="1" applyFont="1" applyNumberFormat="1">
      <alignment vertical="bottom"/>
    </xf>
    <xf borderId="0" fillId="0" fontId="14" numFmtId="164" xfId="0" applyAlignment="1" applyFont="1" applyNumberFormat="1">
      <alignment vertical="bottom"/>
    </xf>
    <xf borderId="6" fillId="0" fontId="2" numFmtId="0" xfId="0" applyAlignment="1" applyBorder="1" applyFont="1">
      <alignment vertical="bottom"/>
    </xf>
    <xf borderId="6" fillId="0" fontId="4" numFmtId="0" xfId="0" applyAlignment="1" applyBorder="1" applyFont="1">
      <alignment vertical="bottom"/>
    </xf>
    <xf borderId="6" fillId="0" fontId="4" numFmtId="164" xfId="0" applyAlignment="1" applyBorder="1" applyFont="1" applyNumberFormat="1">
      <alignment horizontal="right" vertical="bottom"/>
    </xf>
    <xf borderId="0" fillId="0" fontId="4" numFmtId="0" xfId="0" applyAlignment="1" applyFont="1">
      <alignment vertical="bottom"/>
    </xf>
    <xf borderId="0" fillId="0" fontId="4" numFmtId="164" xfId="0" applyAlignment="1" applyFont="1" applyNumberFormat="1">
      <alignment horizontal="right" vertical="bottom"/>
    </xf>
    <xf borderId="0" fillId="0" fontId="15" numFmtId="164" xfId="0" applyAlignment="1" applyFont="1" applyNumberFormat="1">
      <alignment vertical="bottom"/>
    </xf>
    <xf borderId="0" fillId="0" fontId="4" numFmtId="164" xfId="0" applyAlignment="1" applyFont="1" applyNumberFormat="1">
      <alignment horizontal="right" readingOrder="0" vertical="bottom"/>
    </xf>
    <xf borderId="0" fillId="0" fontId="4" numFmtId="0" xfId="0" applyAlignment="1" applyFont="1">
      <alignment readingOrder="0" vertical="bottom"/>
    </xf>
    <xf borderId="1" fillId="0" fontId="2" numFmtId="164" xfId="0" applyAlignment="1" applyBorder="1" applyFont="1" applyNumberFormat="1">
      <alignment readingOrder="0"/>
    </xf>
    <xf borderId="1" fillId="0" fontId="4" numFmtId="168" xfId="0" applyAlignment="1" applyBorder="1" applyFont="1" applyNumberFormat="1">
      <alignment horizontal="right" readingOrder="0" vertical="center"/>
    </xf>
    <xf borderId="1" fillId="0" fontId="2" numFmtId="169" xfId="0" applyAlignment="1" applyBorder="1" applyFont="1" applyNumberFormat="1">
      <alignment readingOrder="0"/>
    </xf>
    <xf borderId="4" fillId="3" fontId="13" numFmtId="0" xfId="0" applyBorder="1" applyFont="1"/>
    <xf borderId="0" fillId="0" fontId="16" numFmtId="0" xfId="0" applyAlignment="1" applyFont="1">
      <alignment readingOrder="0"/>
    </xf>
    <xf borderId="4" fillId="3" fontId="10" numFmtId="0" xfId="0" applyBorder="1" applyFont="1"/>
    <xf borderId="0" fillId="0" fontId="17" numFmtId="0" xfId="0" applyFont="1"/>
    <xf borderId="0" fillId="0" fontId="8" numFmtId="0" xfId="0" applyFont="1"/>
    <xf borderId="0" fillId="0" fontId="17" numFmtId="0" xfId="0" applyAlignment="1" applyFont="1">
      <alignment readingOrder="0"/>
    </xf>
    <xf borderId="0" fillId="0" fontId="18" numFmtId="0" xfId="0" applyFont="1"/>
    <xf borderId="3" fillId="0" fontId="2" numFmtId="164" xfId="0" applyAlignment="1" applyBorder="1" applyFont="1" applyNumberFormat="1">
      <alignment readingOrder="0"/>
    </xf>
    <xf borderId="7" fillId="0" fontId="2" numFmtId="169" xfId="0" applyAlignment="1" applyBorder="1" applyFont="1" applyNumberFormat="1">
      <alignment horizontal="right" vertical="bottom"/>
    </xf>
    <xf borderId="0" fillId="0" fontId="19" numFmtId="0" xfId="0" applyFont="1"/>
    <xf borderId="0" fillId="0" fontId="20" numFmtId="0" xfId="0" applyFont="1"/>
    <xf borderId="0" fillId="0" fontId="20" numFmtId="0" xfId="0" applyAlignment="1" applyFont="1">
      <alignment readingOrder="0"/>
    </xf>
    <xf borderId="3" fillId="0" fontId="21" numFmtId="164" xfId="0" applyAlignment="1" applyBorder="1" applyFont="1" applyNumberFormat="1">
      <alignment readingOrder="0"/>
    </xf>
    <xf borderId="8" fillId="0" fontId="2" numFmtId="0" xfId="0" applyBorder="1" applyFont="1"/>
    <xf borderId="8" fillId="0" fontId="2" numFmtId="164" xfId="0" applyBorder="1" applyFont="1" applyNumberFormat="1"/>
    <xf borderId="8" fillId="0" fontId="2" numFmtId="164" xfId="0" applyAlignment="1" applyBorder="1" applyFont="1" applyNumberFormat="1">
      <alignment readingOrder="0"/>
    </xf>
    <xf borderId="0" fillId="0" fontId="15" numFmtId="164" xfId="0" applyFont="1" applyNumberFormat="1"/>
    <xf borderId="0" fillId="0" fontId="21" numFmtId="164" xfId="0" applyFont="1" applyNumberFormat="1"/>
    <xf borderId="0" fillId="0" fontId="22" numFmtId="164" xfId="0" applyFont="1" applyNumberFormat="1"/>
    <xf borderId="0" fillId="0" fontId="23" numFmtId="164" xfId="0" applyFont="1" applyNumberFormat="1"/>
    <xf borderId="4" fillId="3" fontId="13" numFmtId="0" xfId="0" applyAlignment="1" applyBorder="1" applyFont="1">
      <alignment readingOrder="0"/>
    </xf>
    <xf borderId="0" fillId="0" fontId="14" numFmtId="0" xfId="0" applyAlignment="1" applyFont="1">
      <alignment readingOrder="0"/>
    </xf>
    <xf borderId="0" fillId="0" fontId="13" numFmtId="0" xfId="0" applyFont="1"/>
    <xf borderId="2" fillId="0" fontId="2" numFmtId="0" xfId="0" applyAlignment="1" applyBorder="1" applyFont="1">
      <alignment readingOrder="0"/>
    </xf>
    <xf borderId="3" fillId="0" fontId="2" numFmtId="165" xfId="0" applyAlignment="1" applyBorder="1" applyFont="1" applyNumberFormat="1">
      <alignment readingOrder="0"/>
    </xf>
    <xf borderId="0" fillId="0" fontId="16" numFmtId="0" xfId="0" applyFont="1"/>
    <xf borderId="9" fillId="0" fontId="2" numFmtId="0" xfId="0" applyBorder="1" applyFont="1"/>
    <xf borderId="9" fillId="0" fontId="2" numFmtId="164" xfId="0" applyBorder="1" applyFont="1" applyNumberFormat="1"/>
    <xf borderId="9" fillId="0" fontId="2" numFmtId="164" xfId="0" applyAlignment="1" applyBorder="1" applyFont="1" applyNumberFormat="1">
      <alignment readingOrder="0"/>
    </xf>
    <xf borderId="10" fillId="0" fontId="2" numFmtId="0" xfId="0" applyBorder="1" applyFont="1"/>
    <xf borderId="11" fillId="0" fontId="2" numFmtId="0" xfId="0" applyBorder="1" applyFont="1"/>
    <xf borderId="12" fillId="0" fontId="4" numFmtId="0" xfId="0" applyAlignment="1" applyBorder="1" applyFont="1">
      <alignment readingOrder="0"/>
    </xf>
    <xf borderId="13" fillId="0" fontId="4" numFmtId="164" xfId="0" applyBorder="1" applyFont="1" applyNumberFormat="1"/>
    <xf borderId="0" fillId="0" fontId="1" numFmtId="164" xfId="0" applyFont="1" applyNumberFormat="1"/>
    <xf borderId="1" fillId="0" fontId="2" numFmtId="164" xfId="0" applyAlignment="1" applyBorder="1" applyFont="1" applyNumberFormat="1">
      <alignment horizontal="right" readingOrder="0" vertical="center"/>
    </xf>
    <xf borderId="4" fillId="3" fontId="24" numFmtId="0" xfId="0" applyAlignment="1" applyBorder="1" applyFont="1">
      <alignment readingOrder="0"/>
    </xf>
    <xf borderId="0" fillId="0" fontId="8" numFmtId="0" xfId="0" applyAlignment="1" applyFont="1">
      <alignment readingOrder="0"/>
    </xf>
    <xf borderId="14" fillId="0" fontId="2" numFmtId="0" xfId="0" applyBorder="1" applyFont="1"/>
    <xf borderId="12" fillId="0" fontId="4" numFmtId="0" xfId="0" applyBorder="1" applyFont="1"/>
    <xf borderId="0" fillId="0" fontId="25" numFmtId="164" xfId="0" applyFont="1" applyNumberFormat="1"/>
    <xf borderId="1" fillId="0" fontId="2" numFmtId="0" xfId="0" applyAlignment="1" applyBorder="1" applyFont="1">
      <alignment horizontal="left" readingOrder="0" vertical="center"/>
    </xf>
    <xf borderId="4" fillId="3" fontId="19" numFmtId="0" xfId="0" applyBorder="1" applyFont="1"/>
    <xf borderId="4" fillId="3" fontId="26" numFmtId="0" xfId="0" applyBorder="1" applyFont="1"/>
    <xf borderId="9" fillId="0" fontId="2" numFmtId="15" xfId="0" applyBorder="1" applyFont="1" applyNumberFormat="1"/>
    <xf borderId="0" fillId="0" fontId="26" numFmtId="0" xfId="0" applyFont="1"/>
    <xf borderId="0" fillId="0" fontId="27" numFmtId="0" xfId="0" applyAlignment="1" applyFont="1">
      <alignment readingOrder="0"/>
    </xf>
    <xf borderId="0" fillId="0" fontId="27" numFmtId="0" xfId="0" applyFont="1"/>
    <xf borderId="3" fillId="0" fontId="2" numFmtId="0" xfId="0" applyAlignment="1" applyBorder="1" applyFont="1">
      <alignment vertical="bottom"/>
    </xf>
    <xf borderId="3" fillId="0" fontId="2" numFmtId="0" xfId="0" applyAlignment="1" applyBorder="1" applyFont="1">
      <alignment readingOrder="0" vertical="bottom"/>
    </xf>
    <xf borderId="3" fillId="0" fontId="2" numFmtId="15" xfId="0" applyBorder="1" applyFont="1" applyNumberFormat="1"/>
    <xf borderId="0" fillId="0" fontId="28" numFmtId="0" xfId="0" applyAlignment="1" applyFont="1">
      <alignment horizontal="left"/>
    </xf>
    <xf borderId="0" fillId="0" fontId="28" numFmtId="164" xfId="0" applyAlignment="1" applyFont="1" applyNumberFormat="1">
      <alignment horizontal="left"/>
    </xf>
    <xf borderId="4" fillId="3" fontId="14" numFmtId="0" xfId="0" applyAlignment="1" applyBorder="1" applyFont="1">
      <alignment readingOrder="0"/>
    </xf>
    <xf borderId="4" fillId="4" fontId="4" numFmtId="0" xfId="0" applyBorder="1" applyFont="1"/>
    <xf borderId="0" fillId="0" fontId="29" numFmtId="0" xfId="0" applyAlignment="1" applyFont="1">
      <alignment readingOrder="0"/>
    </xf>
    <xf borderId="9" fillId="0" fontId="2" numFmtId="0" xfId="0" applyAlignment="1" applyBorder="1" applyFont="1">
      <alignment readingOrder="0"/>
    </xf>
    <xf borderId="0" fillId="0" fontId="21" numFmtId="164" xfId="0" applyAlignment="1" applyFont="1" applyNumberFormat="1">
      <alignment horizontal="left"/>
    </xf>
    <xf borderId="1" fillId="3" fontId="12" numFmtId="164" xfId="0" applyAlignment="1" applyBorder="1" applyFont="1" applyNumberFormat="1">
      <alignment horizontal="center" readingOrder="0" vertical="center"/>
    </xf>
    <xf borderId="0" fillId="0" fontId="24" numFmtId="0" xfId="0" applyAlignment="1" applyFont="1">
      <alignment readingOrder="0"/>
    </xf>
    <xf borderId="0" fillId="0" fontId="20" numFmtId="168" xfId="0" applyFont="1" applyNumberFormat="1"/>
    <xf borderId="0" fillId="0" fontId="29" numFmtId="0" xfId="0" applyFont="1"/>
    <xf borderId="1" fillId="0" fontId="4" numFmtId="0" xfId="0" applyBorder="1" applyFont="1"/>
    <xf borderId="1" fillId="0" fontId="4" numFmtId="164" xfId="0" applyBorder="1" applyFont="1" applyNumberFormat="1"/>
    <xf borderId="15" fillId="0" fontId="2" numFmtId="0" xfId="0" applyBorder="1" applyFont="1"/>
    <xf borderId="16" fillId="0" fontId="4" numFmtId="0" xfId="0" applyBorder="1" applyFont="1"/>
    <xf borderId="17" fillId="0" fontId="4" numFmtId="164" xfId="0" applyBorder="1" applyFont="1" applyNumberFormat="1"/>
    <xf borderId="3" fillId="0" fontId="6" numFmtId="164" xfId="0" applyAlignment="1" applyBorder="1" applyFont="1" applyNumberFormat="1">
      <alignment readingOrder="0"/>
    </xf>
    <xf borderId="0" fillId="0" fontId="30" numFmtId="0" xfId="0" applyAlignment="1" applyFont="1">
      <alignment readingOrder="0"/>
    </xf>
    <xf borderId="0" fillId="0" fontId="31" numFmtId="0" xfId="0" applyFont="1"/>
    <xf borderId="0" fillId="0" fontId="4" numFmtId="165" xfId="0" applyAlignment="1" applyFont="1" applyNumberFormat="1">
      <alignment readingOrder="0"/>
    </xf>
    <xf borderId="0" fillId="0" fontId="32" numFmtId="0" xfId="0" applyFont="1"/>
    <xf borderId="0" fillId="0" fontId="33" numFmtId="0" xfId="0" applyAlignment="1" applyFont="1">
      <alignment readingOrder="0"/>
    </xf>
    <xf borderId="0" fillId="0" fontId="2" numFmtId="17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66675</xdr:colOff>
      <xdr:row>292</xdr:row>
      <xdr:rowOff>57150</xdr:rowOff>
    </xdr:from>
    <xdr:ext cx="600075" cy="476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11.0"/>
    <col customWidth="1" min="3" max="3" width="37.43"/>
    <col customWidth="1" min="4" max="5" width="21.71"/>
    <col customWidth="1" min="6" max="6" width="17.0"/>
    <col customWidth="1" min="7" max="26" width="8.71"/>
  </cols>
  <sheetData>
    <row r="1" ht="14.25" customHeight="1">
      <c r="B1" s="1" t="s">
        <v>0</v>
      </c>
      <c r="D1" s="2"/>
      <c r="E1" s="2"/>
    </row>
    <row r="2" ht="14.25" customHeight="1">
      <c r="B2" s="1" t="s">
        <v>1</v>
      </c>
      <c r="D2" s="2"/>
      <c r="E2" s="2"/>
    </row>
    <row r="3" ht="15.75" customHeight="1">
      <c r="B3" s="1" t="s">
        <v>2</v>
      </c>
      <c r="D3" s="2"/>
      <c r="E3" s="2"/>
    </row>
    <row r="4" ht="18.0" customHeight="1">
      <c r="B4" s="3" t="s">
        <v>3</v>
      </c>
      <c r="C4" s="3" t="s">
        <v>4</v>
      </c>
      <c r="D4" s="4" t="s">
        <v>5</v>
      </c>
      <c r="E4" s="4" t="s">
        <v>6</v>
      </c>
    </row>
    <row r="5" ht="3.0" customHeight="1">
      <c r="B5" s="5"/>
      <c r="C5" s="5"/>
      <c r="D5" s="6"/>
      <c r="E5" s="6"/>
    </row>
    <row r="6" ht="12.0" customHeight="1">
      <c r="A6" s="7"/>
      <c r="B6" s="8"/>
      <c r="C6" s="9" t="s">
        <v>7</v>
      </c>
      <c r="D6" s="10">
        <v>4.2579358705E8</v>
      </c>
      <c r="E6" s="11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2.0" customHeight="1">
      <c r="A7" s="7"/>
      <c r="B7" s="8"/>
      <c r="C7" s="9"/>
      <c r="D7" s="12"/>
      <c r="E7" s="11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2.0" customHeight="1">
      <c r="B8" s="13">
        <v>45292.0</v>
      </c>
      <c r="C8" s="14" t="s">
        <v>8</v>
      </c>
      <c r="D8" s="15">
        <v>50000.0</v>
      </c>
      <c r="E8" s="15"/>
    </row>
    <row r="9" ht="14.25" customHeight="1">
      <c r="B9" s="13">
        <v>45292.0</v>
      </c>
      <c r="C9" s="14" t="s">
        <v>9</v>
      </c>
      <c r="D9" s="15">
        <v>200000.0</v>
      </c>
      <c r="E9" s="15"/>
    </row>
    <row r="10" ht="14.25" customHeight="1">
      <c r="B10" s="13">
        <v>45292.0</v>
      </c>
      <c r="C10" s="14" t="s">
        <v>10</v>
      </c>
      <c r="D10" s="15">
        <v>50000.0</v>
      </c>
      <c r="E10" s="15"/>
    </row>
    <row r="11" ht="14.25" customHeight="1">
      <c r="B11" s="13">
        <v>45292.0</v>
      </c>
      <c r="C11" s="14" t="s">
        <v>11</v>
      </c>
      <c r="D11" s="15">
        <v>200000.0</v>
      </c>
      <c r="E11" s="15"/>
    </row>
    <row r="12" ht="14.25" customHeight="1">
      <c r="B12" s="13">
        <v>45292.0</v>
      </c>
      <c r="C12" s="14" t="s">
        <v>12</v>
      </c>
      <c r="D12" s="15">
        <v>150000.0</v>
      </c>
      <c r="E12" s="15"/>
      <c r="F12" s="16" t="s">
        <v>13</v>
      </c>
    </row>
    <row r="13" ht="14.25" customHeight="1">
      <c r="B13" s="13">
        <v>45292.0</v>
      </c>
      <c r="C13" s="14" t="s">
        <v>14</v>
      </c>
      <c r="D13" s="15">
        <v>1056944.0</v>
      </c>
      <c r="E13" s="15"/>
    </row>
    <row r="14" ht="14.25" customHeight="1">
      <c r="B14" s="13">
        <v>45292.0</v>
      </c>
      <c r="C14" s="14" t="s">
        <v>15</v>
      </c>
      <c r="D14" s="15">
        <v>200000.0</v>
      </c>
      <c r="E14" s="15"/>
      <c r="F14" s="17" t="s">
        <v>13</v>
      </c>
    </row>
    <row r="15" ht="14.25" customHeight="1">
      <c r="B15" s="13">
        <v>45292.0</v>
      </c>
      <c r="C15" s="18" t="s">
        <v>16</v>
      </c>
      <c r="D15" s="15">
        <v>250000.0</v>
      </c>
      <c r="E15" s="15"/>
      <c r="F15" s="17" t="s">
        <v>13</v>
      </c>
    </row>
    <row r="16" ht="14.25" customHeight="1">
      <c r="B16" s="13">
        <v>45292.0</v>
      </c>
      <c r="C16" s="19" t="s">
        <v>17</v>
      </c>
      <c r="D16" s="15">
        <v>200000.0</v>
      </c>
      <c r="E16" s="15"/>
    </row>
    <row r="17" ht="14.25" customHeight="1">
      <c r="B17" s="13">
        <v>45292.0</v>
      </c>
      <c r="C17" s="19" t="s">
        <v>18</v>
      </c>
      <c r="D17" s="15">
        <v>200000.0</v>
      </c>
      <c r="E17" s="15"/>
    </row>
    <row r="18" ht="14.25" customHeight="1">
      <c r="B18" s="13">
        <v>45292.0</v>
      </c>
      <c r="C18" s="14" t="s">
        <v>19</v>
      </c>
      <c r="D18" s="15">
        <v>123456.0</v>
      </c>
      <c r="E18" s="15"/>
      <c r="F18" s="16" t="s">
        <v>13</v>
      </c>
    </row>
    <row r="19" ht="14.25" customHeight="1">
      <c r="B19" s="13">
        <v>45292.0</v>
      </c>
      <c r="C19" s="14" t="s">
        <v>20</v>
      </c>
      <c r="D19" s="15">
        <v>50000.0</v>
      </c>
      <c r="E19" s="15"/>
    </row>
    <row r="20" ht="14.25" customHeight="1">
      <c r="B20" s="13">
        <v>45292.0</v>
      </c>
      <c r="C20" s="14" t="s">
        <v>21</v>
      </c>
      <c r="D20" s="15">
        <v>100000.0</v>
      </c>
      <c r="E20" s="15"/>
    </row>
    <row r="21" ht="14.25" customHeight="1">
      <c r="B21" s="13">
        <v>45292.0</v>
      </c>
      <c r="C21" s="14" t="s">
        <v>22</v>
      </c>
      <c r="D21" s="15">
        <v>100000.0</v>
      </c>
      <c r="E21" s="15"/>
    </row>
    <row r="22" ht="14.25" customHeight="1">
      <c r="B22" s="13">
        <v>45292.0</v>
      </c>
      <c r="C22" s="14" t="s">
        <v>23</v>
      </c>
      <c r="D22" s="15">
        <v>300000.0</v>
      </c>
      <c r="E22" s="15"/>
      <c r="F22" s="17" t="s">
        <v>13</v>
      </c>
    </row>
    <row r="23" ht="14.25" customHeight="1">
      <c r="B23" s="13">
        <v>45292.0</v>
      </c>
      <c r="C23" s="14" t="s">
        <v>24</v>
      </c>
      <c r="D23" s="15">
        <v>30000.0</v>
      </c>
      <c r="E23" s="15"/>
    </row>
    <row r="24" ht="14.25" customHeight="1">
      <c r="B24" s="13">
        <v>45292.0</v>
      </c>
      <c r="C24" s="14" t="s">
        <v>25</v>
      </c>
      <c r="D24" s="15">
        <v>51000.0</v>
      </c>
      <c r="E24" s="15"/>
    </row>
    <row r="25" ht="14.25" customHeight="1">
      <c r="B25" s="13">
        <v>45292.0</v>
      </c>
      <c r="C25" s="14" t="s">
        <v>26</v>
      </c>
      <c r="D25" s="15">
        <v>15777.0</v>
      </c>
      <c r="E25" s="15"/>
    </row>
    <row r="26" ht="14.25" customHeight="1">
      <c r="B26" s="13">
        <v>45292.0</v>
      </c>
      <c r="C26" s="14" t="s">
        <v>27</v>
      </c>
      <c r="D26" s="15">
        <v>100000.0</v>
      </c>
      <c r="E26" s="15"/>
    </row>
    <row r="27" ht="14.25" customHeight="1">
      <c r="B27" s="13">
        <v>45292.0</v>
      </c>
      <c r="C27" s="14" t="s">
        <v>28</v>
      </c>
      <c r="D27" s="15">
        <v>1000000.0</v>
      </c>
      <c r="E27" s="15"/>
      <c r="F27" s="17" t="s">
        <v>13</v>
      </c>
    </row>
    <row r="28" ht="14.25" customHeight="1">
      <c r="B28" s="13">
        <v>45292.0</v>
      </c>
      <c r="C28" s="14" t="s">
        <v>29</v>
      </c>
      <c r="D28" s="15">
        <v>1000000.0</v>
      </c>
      <c r="E28" s="15"/>
    </row>
    <row r="29" ht="14.25" customHeight="1">
      <c r="B29" s="13">
        <v>45292.0</v>
      </c>
      <c r="C29" s="14" t="s">
        <v>30</v>
      </c>
      <c r="D29" s="15">
        <v>1500000.0</v>
      </c>
      <c r="E29" s="15"/>
    </row>
    <row r="30" ht="14.25" customHeight="1">
      <c r="B30" s="13">
        <v>45292.0</v>
      </c>
      <c r="C30" s="14" t="s">
        <v>31</v>
      </c>
      <c r="D30" s="15">
        <v>5000.0</v>
      </c>
      <c r="E30" s="15"/>
    </row>
    <row r="31" ht="14.25" customHeight="1">
      <c r="B31" s="13">
        <v>45292.0</v>
      </c>
      <c r="C31" s="14" t="s">
        <v>32</v>
      </c>
      <c r="D31" s="15">
        <v>100000.0</v>
      </c>
      <c r="E31" s="15"/>
      <c r="F31" s="17" t="s">
        <v>13</v>
      </c>
    </row>
    <row r="32" ht="14.25" customHeight="1">
      <c r="B32" s="13">
        <v>45292.0</v>
      </c>
      <c r="C32" s="14" t="s">
        <v>33</v>
      </c>
      <c r="D32" s="15">
        <v>900000.0</v>
      </c>
      <c r="E32" s="15"/>
      <c r="F32" s="20"/>
    </row>
    <row r="33" ht="14.25" customHeight="1">
      <c r="B33" s="13">
        <v>45292.0</v>
      </c>
      <c r="C33" s="14" t="s">
        <v>34</v>
      </c>
      <c r="D33" s="15">
        <v>100000.0</v>
      </c>
      <c r="E33" s="15"/>
    </row>
    <row r="34" ht="14.25" customHeight="1">
      <c r="B34" s="13">
        <v>45292.0</v>
      </c>
      <c r="C34" s="18" t="s">
        <v>35</v>
      </c>
      <c r="D34" s="15">
        <v>211073.0</v>
      </c>
      <c r="E34" s="15"/>
    </row>
    <row r="35" ht="14.25" customHeight="1">
      <c r="B35" s="13">
        <v>45292.0</v>
      </c>
      <c r="C35" s="14" t="s">
        <v>36</v>
      </c>
      <c r="D35" s="15">
        <v>200000.0</v>
      </c>
      <c r="E35" s="15"/>
    </row>
    <row r="36" ht="14.25" customHeight="1">
      <c r="B36" s="13">
        <v>45292.0</v>
      </c>
      <c r="C36" s="14" t="s">
        <v>37</v>
      </c>
      <c r="D36" s="15">
        <v>500333.0</v>
      </c>
      <c r="E36" s="15"/>
      <c r="F36" s="21"/>
    </row>
    <row r="37" ht="14.25" customHeight="1">
      <c r="B37" s="13">
        <v>45292.0</v>
      </c>
      <c r="C37" s="14" t="s">
        <v>38</v>
      </c>
      <c r="D37" s="15">
        <v>500000.0</v>
      </c>
      <c r="E37" s="15"/>
      <c r="F37" s="20"/>
    </row>
    <row r="38" ht="14.25" customHeight="1">
      <c r="B38" s="13">
        <v>45292.0</v>
      </c>
      <c r="C38" s="14" t="s">
        <v>39</v>
      </c>
      <c r="D38" s="15">
        <v>500000.0</v>
      </c>
      <c r="E38" s="15"/>
    </row>
    <row r="39" ht="14.25" customHeight="1">
      <c r="B39" s="13">
        <v>45292.0</v>
      </c>
      <c r="C39" s="14" t="s">
        <v>40</v>
      </c>
      <c r="D39" s="15">
        <v>300000.0</v>
      </c>
      <c r="E39" s="15"/>
      <c r="F39" s="17" t="s">
        <v>13</v>
      </c>
    </row>
    <row r="40" ht="14.25" customHeight="1">
      <c r="B40" s="13">
        <v>45292.0</v>
      </c>
      <c r="C40" s="14" t="s">
        <v>41</v>
      </c>
      <c r="D40" s="15">
        <v>150000.0</v>
      </c>
      <c r="E40" s="15"/>
    </row>
    <row r="41" ht="14.25" customHeight="1">
      <c r="B41" s="13">
        <v>45292.0</v>
      </c>
      <c r="C41" s="14" t="s">
        <v>42</v>
      </c>
      <c r="D41" s="15">
        <v>250000.0</v>
      </c>
      <c r="E41" s="15"/>
      <c r="F41" s="20"/>
    </row>
    <row r="42" ht="14.25" customHeight="1">
      <c r="B42" s="13">
        <v>45292.0</v>
      </c>
      <c r="C42" s="14" t="s">
        <v>43</v>
      </c>
      <c r="D42" s="15">
        <v>300000.0</v>
      </c>
      <c r="E42" s="15"/>
      <c r="F42" s="20"/>
    </row>
    <row r="43" ht="14.25" customHeight="1">
      <c r="B43" s="13">
        <v>45292.0</v>
      </c>
      <c r="C43" s="14" t="s">
        <v>44</v>
      </c>
      <c r="D43" s="15">
        <v>500000.0</v>
      </c>
      <c r="E43" s="15"/>
    </row>
    <row r="44" ht="14.25" customHeight="1">
      <c r="B44" s="13">
        <v>45292.0</v>
      </c>
      <c r="C44" s="14" t="s">
        <v>45</v>
      </c>
      <c r="D44" s="15">
        <v>20000.0</v>
      </c>
      <c r="E44" s="15"/>
    </row>
    <row r="45" ht="14.25" customHeight="1">
      <c r="B45" s="13">
        <v>45292.0</v>
      </c>
      <c r="C45" s="14" t="s">
        <v>46</v>
      </c>
      <c r="D45" s="15">
        <v>500000.0</v>
      </c>
      <c r="E45" s="15"/>
      <c r="F45" s="22" t="s">
        <v>13</v>
      </c>
    </row>
    <row r="46" ht="14.25" customHeight="1">
      <c r="B46" s="13">
        <v>45292.0</v>
      </c>
      <c r="C46" s="14" t="s">
        <v>47</v>
      </c>
      <c r="D46" s="15">
        <v>500000.0</v>
      </c>
      <c r="E46" s="15"/>
    </row>
    <row r="47" ht="14.25" customHeight="1">
      <c r="B47" s="13">
        <v>45292.0</v>
      </c>
      <c r="C47" s="14" t="s">
        <v>48</v>
      </c>
      <c r="D47" s="15">
        <v>750000.0</v>
      </c>
      <c r="E47" s="15"/>
    </row>
    <row r="48" ht="14.25" customHeight="1">
      <c r="B48" s="13">
        <v>45292.0</v>
      </c>
      <c r="C48" s="14" t="s">
        <v>49</v>
      </c>
      <c r="D48" s="15">
        <v>500000.0</v>
      </c>
      <c r="E48" s="15"/>
      <c r="F48" s="20"/>
    </row>
    <row r="49" ht="14.25" customHeight="1">
      <c r="B49" s="13">
        <v>45293.0</v>
      </c>
      <c r="C49" s="14" t="s">
        <v>50</v>
      </c>
      <c r="D49" s="15">
        <v>1000000.0</v>
      </c>
      <c r="E49" s="15"/>
    </row>
    <row r="50" ht="14.25" customHeight="1">
      <c r="B50" s="13">
        <v>45293.0</v>
      </c>
      <c r="C50" s="14" t="s">
        <v>51</v>
      </c>
      <c r="D50" s="15">
        <v>25000.0</v>
      </c>
      <c r="E50" s="15"/>
      <c r="F50" s="17" t="s">
        <v>13</v>
      </c>
    </row>
    <row r="51" ht="14.25" customHeight="1">
      <c r="B51" s="13">
        <v>45293.0</v>
      </c>
      <c r="C51" s="14" t="s">
        <v>52</v>
      </c>
      <c r="D51" s="15">
        <v>100000.0</v>
      </c>
      <c r="E51" s="15"/>
      <c r="F51" s="21"/>
    </row>
    <row r="52" ht="14.25" customHeight="1">
      <c r="B52" s="13">
        <v>45293.0</v>
      </c>
      <c r="C52" s="14" t="s">
        <v>53</v>
      </c>
      <c r="D52" s="15">
        <v>50000.0</v>
      </c>
      <c r="E52" s="15"/>
    </row>
    <row r="53" ht="14.25" customHeight="1">
      <c r="B53" s="13">
        <v>45293.0</v>
      </c>
      <c r="C53" s="14" t="s">
        <v>54</v>
      </c>
      <c r="D53" s="15">
        <v>50000.0</v>
      </c>
      <c r="E53" s="15"/>
    </row>
    <row r="54" ht="14.25" customHeight="1">
      <c r="B54" s="13">
        <v>45293.0</v>
      </c>
      <c r="C54" s="14" t="s">
        <v>42</v>
      </c>
      <c r="D54" s="15">
        <v>250000.0</v>
      </c>
      <c r="E54" s="15"/>
    </row>
    <row r="55" ht="14.25" customHeight="1">
      <c r="B55" s="13">
        <v>45293.0</v>
      </c>
      <c r="C55" s="14" t="s">
        <v>55</v>
      </c>
      <c r="D55" s="15">
        <v>500000.0</v>
      </c>
      <c r="E55" s="15"/>
      <c r="F55" s="16" t="s">
        <v>56</v>
      </c>
    </row>
    <row r="56" ht="14.25" customHeight="1">
      <c r="B56" s="13">
        <v>45293.0</v>
      </c>
      <c r="C56" s="14" t="s">
        <v>57</v>
      </c>
      <c r="D56" s="15">
        <v>100000.0</v>
      </c>
      <c r="E56" s="15"/>
      <c r="F56" s="22" t="s">
        <v>56</v>
      </c>
    </row>
    <row r="57" ht="14.25" customHeight="1">
      <c r="B57" s="13">
        <v>45293.0</v>
      </c>
      <c r="C57" s="14" t="s">
        <v>58</v>
      </c>
      <c r="D57" s="15">
        <v>100000.0</v>
      </c>
      <c r="E57" s="15"/>
    </row>
    <row r="58" ht="14.25" customHeight="1">
      <c r="B58" s="13">
        <v>45293.0</v>
      </c>
      <c r="C58" s="14" t="s">
        <v>59</v>
      </c>
      <c r="D58" s="15">
        <v>400000.0</v>
      </c>
      <c r="E58" s="15"/>
    </row>
    <row r="59" ht="14.25" customHeight="1">
      <c r="B59" s="13">
        <v>45293.0</v>
      </c>
      <c r="C59" s="14" t="s">
        <v>60</v>
      </c>
      <c r="D59" s="15">
        <v>2000000.0</v>
      </c>
      <c r="E59" s="15"/>
    </row>
    <row r="60" ht="14.25" customHeight="1">
      <c r="B60" s="13">
        <v>45293.0</v>
      </c>
      <c r="C60" s="14" t="s">
        <v>61</v>
      </c>
      <c r="D60" s="15">
        <v>400000.0</v>
      </c>
      <c r="E60" s="15"/>
    </row>
    <row r="61" ht="14.25" customHeight="1">
      <c r="B61" s="13">
        <v>45293.0</v>
      </c>
      <c r="C61" s="14" t="s">
        <v>62</v>
      </c>
      <c r="D61" s="15">
        <v>500000.0</v>
      </c>
      <c r="E61" s="15"/>
      <c r="F61" s="17" t="s">
        <v>13</v>
      </c>
    </row>
    <row r="62" ht="14.25" customHeight="1">
      <c r="B62" s="13">
        <v>45293.0</v>
      </c>
      <c r="C62" s="14" t="s">
        <v>63</v>
      </c>
      <c r="D62" s="15">
        <v>50000.0</v>
      </c>
      <c r="E62" s="15"/>
    </row>
    <row r="63" ht="14.25" customHeight="1">
      <c r="B63" s="13">
        <v>45293.0</v>
      </c>
      <c r="C63" s="14" t="s">
        <v>64</v>
      </c>
      <c r="D63" s="15">
        <v>500000.0</v>
      </c>
      <c r="E63" s="15"/>
      <c r="F63" s="22" t="s">
        <v>13</v>
      </c>
    </row>
    <row r="64" ht="14.25" customHeight="1">
      <c r="B64" s="13">
        <v>45293.0</v>
      </c>
      <c r="C64" s="14" t="s">
        <v>65</v>
      </c>
      <c r="D64" s="15">
        <v>300000.0</v>
      </c>
      <c r="E64" s="15"/>
    </row>
    <row r="65" ht="14.25" customHeight="1">
      <c r="B65" s="13">
        <v>45293.0</v>
      </c>
      <c r="C65" s="14" t="s">
        <v>66</v>
      </c>
      <c r="D65" s="15">
        <v>100000.0</v>
      </c>
      <c r="E65" s="15"/>
    </row>
    <row r="66" ht="14.25" customHeight="1">
      <c r="B66" s="13">
        <v>45293.0</v>
      </c>
      <c r="C66" s="14" t="s">
        <v>67</v>
      </c>
      <c r="D66" s="15">
        <v>100000.0</v>
      </c>
      <c r="E66" s="15"/>
    </row>
    <row r="67" ht="14.25" customHeight="1">
      <c r="B67" s="13">
        <v>45293.0</v>
      </c>
      <c r="C67" s="14" t="s">
        <v>68</v>
      </c>
      <c r="D67" s="15">
        <v>100000.0</v>
      </c>
      <c r="E67" s="15"/>
      <c r="F67" s="17" t="s">
        <v>13</v>
      </c>
    </row>
    <row r="68" ht="14.25" customHeight="1">
      <c r="B68" s="13">
        <v>45293.0</v>
      </c>
      <c r="C68" s="14" t="s">
        <v>69</v>
      </c>
      <c r="D68" s="15">
        <v>200000.0</v>
      </c>
      <c r="E68" s="15"/>
    </row>
    <row r="69" ht="14.25" customHeight="1">
      <c r="B69" s="13">
        <v>45293.0</v>
      </c>
      <c r="C69" s="14" t="s">
        <v>70</v>
      </c>
      <c r="D69" s="15">
        <v>2.0</v>
      </c>
      <c r="E69" s="15"/>
    </row>
    <row r="70" ht="14.25" customHeight="1">
      <c r="B70" s="13">
        <v>45293.0</v>
      </c>
      <c r="C70" s="14" t="s">
        <v>71</v>
      </c>
      <c r="D70" s="15">
        <v>500000.0</v>
      </c>
      <c r="E70" s="15"/>
      <c r="F70" s="17" t="s">
        <v>13</v>
      </c>
    </row>
    <row r="71" ht="14.25" customHeight="1">
      <c r="B71" s="13">
        <v>45293.0</v>
      </c>
      <c r="C71" s="14" t="s">
        <v>72</v>
      </c>
      <c r="D71" s="15">
        <v>500000.0</v>
      </c>
      <c r="E71" s="15"/>
    </row>
    <row r="72" ht="14.25" customHeight="1">
      <c r="B72" s="13">
        <v>45293.0</v>
      </c>
      <c r="C72" s="14" t="s">
        <v>70</v>
      </c>
      <c r="D72" s="15">
        <v>25000.0</v>
      </c>
      <c r="E72" s="15"/>
    </row>
    <row r="73" ht="14.25" customHeight="1">
      <c r="B73" s="13">
        <v>45294.0</v>
      </c>
      <c r="C73" s="14" t="s">
        <v>27</v>
      </c>
      <c r="D73" s="15">
        <v>100000.0</v>
      </c>
      <c r="E73" s="15"/>
    </row>
    <row r="74" ht="14.25" customHeight="1">
      <c r="B74" s="13">
        <v>45294.0</v>
      </c>
      <c r="C74" s="14" t="s">
        <v>73</v>
      </c>
      <c r="D74" s="15">
        <v>100000.0</v>
      </c>
      <c r="E74" s="15"/>
    </row>
    <row r="75" ht="14.25" customHeight="1">
      <c r="B75" s="13">
        <v>45294.0</v>
      </c>
      <c r="C75" s="14" t="s">
        <v>74</v>
      </c>
      <c r="D75" s="15">
        <v>100000.0</v>
      </c>
      <c r="E75" s="15"/>
    </row>
    <row r="76" ht="14.25" customHeight="1">
      <c r="B76" s="13">
        <v>45294.0</v>
      </c>
      <c r="C76" s="14" t="s">
        <v>48</v>
      </c>
      <c r="D76" s="15">
        <v>500000.0</v>
      </c>
      <c r="E76" s="15"/>
    </row>
    <row r="77" ht="14.25" customHeight="1">
      <c r="B77" s="13">
        <v>45294.0</v>
      </c>
      <c r="C77" s="14" t="s">
        <v>75</v>
      </c>
      <c r="D77" s="15">
        <v>130000.0</v>
      </c>
      <c r="E77" s="15"/>
    </row>
    <row r="78" ht="14.25" customHeight="1">
      <c r="B78" s="13">
        <v>45294.0</v>
      </c>
      <c r="C78" s="14" t="s">
        <v>76</v>
      </c>
      <c r="D78" s="15">
        <v>500000.0</v>
      </c>
      <c r="E78" s="15"/>
    </row>
    <row r="79" ht="14.25" customHeight="1">
      <c r="B79" s="13">
        <v>45294.0</v>
      </c>
      <c r="C79" s="14" t="s">
        <v>27</v>
      </c>
      <c r="D79" s="15">
        <v>50000.0</v>
      </c>
      <c r="E79" s="15"/>
    </row>
    <row r="80" ht="14.25" customHeight="1">
      <c r="B80" s="13">
        <v>45294.0</v>
      </c>
      <c r="C80" s="14" t="s">
        <v>77</v>
      </c>
      <c r="D80" s="15">
        <v>500000.0</v>
      </c>
      <c r="E80" s="15"/>
    </row>
    <row r="81" ht="14.25" customHeight="1">
      <c r="B81" s="13">
        <v>45294.0</v>
      </c>
      <c r="C81" s="14" t="s">
        <v>78</v>
      </c>
      <c r="D81" s="15">
        <v>30000.0</v>
      </c>
      <c r="E81" s="15"/>
    </row>
    <row r="82" ht="14.25" customHeight="1">
      <c r="B82" s="13">
        <v>45294.0</v>
      </c>
      <c r="C82" s="14" t="s">
        <v>79</v>
      </c>
      <c r="D82" s="15">
        <v>25000.0</v>
      </c>
      <c r="E82" s="15"/>
    </row>
    <row r="83" ht="14.25" customHeight="1">
      <c r="B83" s="13">
        <v>45294.0</v>
      </c>
      <c r="C83" s="14" t="s">
        <v>80</v>
      </c>
      <c r="D83" s="15">
        <v>1500000.0</v>
      </c>
      <c r="E83" s="15"/>
    </row>
    <row r="84" ht="14.25" customHeight="1">
      <c r="B84" s="13">
        <v>45294.0</v>
      </c>
      <c r="C84" s="14" t="s">
        <v>81</v>
      </c>
      <c r="D84" s="15">
        <v>200000.0</v>
      </c>
      <c r="E84" s="15"/>
    </row>
    <row r="85" ht="14.25" customHeight="1">
      <c r="B85" s="13">
        <v>45294.0</v>
      </c>
      <c r="C85" s="14" t="s">
        <v>82</v>
      </c>
      <c r="D85" s="15">
        <v>250000.0</v>
      </c>
      <c r="E85" s="15"/>
      <c r="F85" s="17" t="s">
        <v>13</v>
      </c>
    </row>
    <row r="86" ht="14.25" customHeight="1">
      <c r="B86" s="13">
        <v>45294.0</v>
      </c>
      <c r="C86" s="14" t="s">
        <v>83</v>
      </c>
      <c r="D86" s="15">
        <v>100000.0</v>
      </c>
      <c r="E86" s="15"/>
    </row>
    <row r="87" ht="14.25" customHeight="1">
      <c r="B87" s="13">
        <v>45294.0</v>
      </c>
      <c r="C87" s="14" t="s">
        <v>66</v>
      </c>
      <c r="D87" s="15">
        <v>100000.0</v>
      </c>
      <c r="E87" s="15"/>
    </row>
    <row r="88" ht="14.25" customHeight="1">
      <c r="B88" s="13">
        <v>45294.0</v>
      </c>
      <c r="C88" s="14" t="s">
        <v>84</v>
      </c>
      <c r="D88" s="15">
        <v>2000000.0</v>
      </c>
      <c r="E88" s="15"/>
    </row>
    <row r="89" ht="14.25" customHeight="1">
      <c r="B89" s="13">
        <v>45294.0</v>
      </c>
      <c r="C89" s="14" t="s">
        <v>85</v>
      </c>
      <c r="D89" s="15">
        <v>500000.0</v>
      </c>
      <c r="E89" s="15"/>
    </row>
    <row r="90" ht="14.25" customHeight="1">
      <c r="B90" s="13">
        <v>45294.0</v>
      </c>
      <c r="C90" s="14" t="s">
        <v>86</v>
      </c>
      <c r="D90" s="15">
        <v>508810.0</v>
      </c>
      <c r="E90" s="15"/>
    </row>
    <row r="91" ht="14.25" customHeight="1">
      <c r="B91" s="13">
        <v>45294.0</v>
      </c>
      <c r="C91" s="14" t="s">
        <v>87</v>
      </c>
      <c r="D91" s="15">
        <v>100000.0</v>
      </c>
      <c r="E91" s="15"/>
    </row>
    <row r="92" ht="14.25" customHeight="1">
      <c r="B92" s="13">
        <v>45294.0</v>
      </c>
      <c r="C92" s="14" t="s">
        <v>88</v>
      </c>
      <c r="D92" s="15">
        <v>150000.0</v>
      </c>
      <c r="E92" s="15"/>
    </row>
    <row r="93" ht="14.25" customHeight="1">
      <c r="B93" s="13">
        <v>45294.0</v>
      </c>
      <c r="C93" s="14" t="s">
        <v>89</v>
      </c>
      <c r="D93" s="15">
        <v>200000.0</v>
      </c>
      <c r="E93" s="15"/>
    </row>
    <row r="94" ht="14.25" customHeight="1">
      <c r="B94" s="13">
        <v>45294.0</v>
      </c>
      <c r="C94" s="14" t="s">
        <v>90</v>
      </c>
      <c r="D94" s="15">
        <v>100123.0</v>
      </c>
      <c r="E94" s="15"/>
    </row>
    <row r="95" ht="14.25" customHeight="1">
      <c r="B95" s="13">
        <v>45294.0</v>
      </c>
      <c r="C95" s="14" t="s">
        <v>91</v>
      </c>
      <c r="D95" s="15">
        <v>50000.0</v>
      </c>
      <c r="E95" s="15"/>
    </row>
    <row r="96" ht="14.25" customHeight="1">
      <c r="B96" s="13">
        <v>45294.0</v>
      </c>
      <c r="C96" s="14" t="s">
        <v>92</v>
      </c>
      <c r="D96" s="15">
        <v>50000.0</v>
      </c>
      <c r="E96" s="15"/>
    </row>
    <row r="97" ht="14.25" customHeight="1">
      <c r="B97" s="13">
        <v>45294.0</v>
      </c>
      <c r="C97" s="14" t="s">
        <v>93</v>
      </c>
      <c r="D97" s="15">
        <v>50000.0</v>
      </c>
      <c r="E97" s="15"/>
    </row>
    <row r="98" ht="14.25" customHeight="1">
      <c r="B98" s="13">
        <v>45294.0</v>
      </c>
      <c r="C98" s="14" t="s">
        <v>94</v>
      </c>
      <c r="D98" s="15">
        <v>100000.0</v>
      </c>
      <c r="E98" s="15"/>
    </row>
    <row r="99" ht="14.25" customHeight="1">
      <c r="B99" s="13">
        <v>45294.0</v>
      </c>
      <c r="C99" s="14" t="s">
        <v>40</v>
      </c>
      <c r="D99" s="15">
        <v>300000.0</v>
      </c>
      <c r="E99" s="15"/>
      <c r="F99" s="17" t="s">
        <v>13</v>
      </c>
    </row>
    <row r="100" ht="14.25" customHeight="1">
      <c r="B100" s="13">
        <v>45294.0</v>
      </c>
      <c r="C100" s="14" t="s">
        <v>95</v>
      </c>
      <c r="D100" s="15">
        <v>300000.0</v>
      </c>
      <c r="E100" s="15"/>
    </row>
    <row r="101" ht="14.25" customHeight="1">
      <c r="B101" s="13">
        <v>45294.0</v>
      </c>
      <c r="C101" s="14" t="s">
        <v>96</v>
      </c>
      <c r="D101" s="15">
        <v>150000.0</v>
      </c>
      <c r="E101" s="15"/>
    </row>
    <row r="102" ht="14.25" customHeight="1">
      <c r="B102" s="13">
        <v>45294.0</v>
      </c>
      <c r="C102" s="14" t="s">
        <v>97</v>
      </c>
      <c r="D102" s="15">
        <v>200000.0</v>
      </c>
      <c r="E102" s="15"/>
    </row>
    <row r="103" ht="14.25" customHeight="1">
      <c r="B103" s="13">
        <v>45294.0</v>
      </c>
      <c r="C103" s="14" t="s">
        <v>98</v>
      </c>
      <c r="D103" s="15">
        <v>50000.0</v>
      </c>
      <c r="E103" s="15"/>
    </row>
    <row r="104" ht="14.25" customHeight="1">
      <c r="B104" s="13">
        <v>45294.0</v>
      </c>
      <c r="C104" s="14" t="s">
        <v>27</v>
      </c>
      <c r="D104" s="15">
        <v>200000.0</v>
      </c>
      <c r="E104" s="15"/>
    </row>
    <row r="105" ht="14.25" customHeight="1">
      <c r="B105" s="13">
        <v>45295.0</v>
      </c>
      <c r="C105" s="14" t="s">
        <v>99</v>
      </c>
      <c r="D105" s="15">
        <v>300000.0</v>
      </c>
      <c r="E105" s="15"/>
      <c r="F105" s="17" t="s">
        <v>13</v>
      </c>
    </row>
    <row r="106" ht="14.25" customHeight="1">
      <c r="B106" s="13">
        <v>45295.0</v>
      </c>
      <c r="C106" s="14" t="s">
        <v>100</v>
      </c>
      <c r="D106" s="15">
        <v>1000000.0</v>
      </c>
      <c r="E106" s="15"/>
    </row>
    <row r="107" ht="14.25" customHeight="1">
      <c r="B107" s="13">
        <v>45295.0</v>
      </c>
      <c r="C107" s="14" t="s">
        <v>101</v>
      </c>
      <c r="D107" s="15">
        <v>100000.0</v>
      </c>
      <c r="E107" s="15"/>
    </row>
    <row r="108" ht="14.25" customHeight="1">
      <c r="B108" s="13">
        <v>45295.0</v>
      </c>
      <c r="C108" s="14" t="s">
        <v>102</v>
      </c>
      <c r="D108" s="15">
        <v>250000.0</v>
      </c>
      <c r="E108" s="15"/>
    </row>
    <row r="109" ht="14.25" customHeight="1">
      <c r="B109" s="13">
        <v>45295.0</v>
      </c>
      <c r="C109" s="14" t="s">
        <v>103</v>
      </c>
      <c r="D109" s="15">
        <v>200000.0</v>
      </c>
      <c r="E109" s="15"/>
    </row>
    <row r="110" ht="14.25" customHeight="1">
      <c r="B110" s="13">
        <v>45295.0</v>
      </c>
      <c r="C110" s="14" t="s">
        <v>104</v>
      </c>
      <c r="D110" s="15">
        <v>160000.0</v>
      </c>
      <c r="E110" s="15"/>
    </row>
    <row r="111" ht="14.25" customHeight="1">
      <c r="B111" s="13">
        <v>45295.0</v>
      </c>
      <c r="C111" s="14" t="s">
        <v>105</v>
      </c>
      <c r="D111" s="15">
        <v>1000000.0</v>
      </c>
      <c r="E111" s="15"/>
    </row>
    <row r="112" ht="14.25" customHeight="1">
      <c r="B112" s="13">
        <v>45295.0</v>
      </c>
      <c r="C112" s="14" t="s">
        <v>106</v>
      </c>
      <c r="D112" s="15">
        <v>100000.0</v>
      </c>
      <c r="E112" s="15"/>
    </row>
    <row r="113" ht="14.25" customHeight="1">
      <c r="B113" s="13">
        <v>45295.0</v>
      </c>
      <c r="C113" s="14" t="s">
        <v>107</v>
      </c>
      <c r="D113" s="15">
        <v>55000.0</v>
      </c>
      <c r="E113" s="15"/>
    </row>
    <row r="114" ht="14.25" customHeight="1">
      <c r="B114" s="13">
        <v>45295.0</v>
      </c>
      <c r="C114" s="14" t="s">
        <v>108</v>
      </c>
      <c r="D114" s="15">
        <v>400000.0</v>
      </c>
      <c r="E114" s="15"/>
      <c r="F114" s="17" t="s">
        <v>13</v>
      </c>
    </row>
    <row r="115" ht="14.25" customHeight="1">
      <c r="B115" s="13">
        <v>45295.0</v>
      </c>
      <c r="C115" s="14" t="s">
        <v>109</v>
      </c>
      <c r="D115" s="15">
        <v>500000.0</v>
      </c>
      <c r="E115" s="15"/>
    </row>
    <row r="116" ht="14.25" customHeight="1">
      <c r="B116" s="13">
        <v>45295.0</v>
      </c>
      <c r="C116" s="14" t="s">
        <v>110</v>
      </c>
      <c r="D116" s="15">
        <v>500000.0</v>
      </c>
      <c r="E116" s="15"/>
    </row>
    <row r="117" ht="14.25" customHeight="1">
      <c r="B117" s="13">
        <v>45295.0</v>
      </c>
      <c r="C117" s="14" t="s">
        <v>111</v>
      </c>
      <c r="D117" s="15">
        <v>500000.0</v>
      </c>
      <c r="E117" s="15"/>
      <c r="F117" s="17" t="s">
        <v>13</v>
      </c>
    </row>
    <row r="118" ht="14.25" customHeight="1">
      <c r="B118" s="13">
        <v>45295.0</v>
      </c>
      <c r="C118" s="14" t="s">
        <v>79</v>
      </c>
      <c r="D118" s="15">
        <v>15000.0</v>
      </c>
      <c r="E118" s="15"/>
    </row>
    <row r="119" ht="14.25" customHeight="1">
      <c r="B119" s="13">
        <v>45295.0</v>
      </c>
      <c r="C119" s="14" t="s">
        <v>112</v>
      </c>
      <c r="D119" s="15">
        <v>50000.0</v>
      </c>
      <c r="E119" s="15"/>
      <c r="F119" s="17" t="s">
        <v>13</v>
      </c>
    </row>
    <row r="120" ht="14.25" customHeight="1">
      <c r="B120" s="13">
        <v>45295.0</v>
      </c>
      <c r="C120" s="14" t="s">
        <v>113</v>
      </c>
      <c r="D120" s="15">
        <v>100000.0</v>
      </c>
      <c r="E120" s="15"/>
    </row>
    <row r="121" ht="14.25" customHeight="1">
      <c r="B121" s="13">
        <v>45295.0</v>
      </c>
      <c r="C121" s="14" t="s">
        <v>114</v>
      </c>
      <c r="D121" s="15">
        <v>100001.0</v>
      </c>
      <c r="E121" s="15"/>
    </row>
    <row r="122" ht="14.25" customHeight="1">
      <c r="B122" s="13">
        <v>45295.0</v>
      </c>
      <c r="C122" s="14" t="s">
        <v>115</v>
      </c>
      <c r="D122" s="15">
        <v>500000.0</v>
      </c>
      <c r="E122" s="15"/>
    </row>
    <row r="123" ht="14.25" customHeight="1">
      <c r="B123" s="13">
        <v>45295.0</v>
      </c>
      <c r="C123" s="14" t="s">
        <v>116</v>
      </c>
      <c r="D123" s="15">
        <v>100000.0</v>
      </c>
      <c r="E123" s="15"/>
      <c r="F123" s="17" t="s">
        <v>13</v>
      </c>
    </row>
    <row r="124" ht="14.25" customHeight="1">
      <c r="B124" s="13">
        <v>45295.0</v>
      </c>
      <c r="C124" s="14" t="s">
        <v>117</v>
      </c>
      <c r="D124" s="15">
        <v>100000.0</v>
      </c>
      <c r="E124" s="15"/>
    </row>
    <row r="125" ht="14.25" customHeight="1">
      <c r="B125" s="13">
        <v>45295.0</v>
      </c>
      <c r="C125" s="14" t="s">
        <v>118</v>
      </c>
      <c r="D125" s="15">
        <v>70000.0</v>
      </c>
      <c r="E125" s="15"/>
    </row>
    <row r="126" ht="14.25" customHeight="1">
      <c r="B126" s="13">
        <v>45296.0</v>
      </c>
      <c r="C126" s="14" t="s">
        <v>119</v>
      </c>
      <c r="D126" s="15">
        <v>350000.0</v>
      </c>
      <c r="E126" s="15"/>
    </row>
    <row r="127" ht="14.25" customHeight="1">
      <c r="B127" s="13">
        <v>45296.0</v>
      </c>
      <c r="C127" s="14" t="s">
        <v>120</v>
      </c>
      <c r="D127" s="15">
        <v>100000.0</v>
      </c>
      <c r="E127" s="15"/>
    </row>
    <row r="128" ht="14.25" customHeight="1">
      <c r="B128" s="13">
        <v>45296.0</v>
      </c>
      <c r="C128" s="14" t="s">
        <v>121</v>
      </c>
      <c r="D128" s="15">
        <v>200000.0</v>
      </c>
      <c r="E128" s="15"/>
    </row>
    <row r="129" ht="14.25" customHeight="1">
      <c r="B129" s="13">
        <v>45296.0</v>
      </c>
      <c r="C129" s="14" t="s">
        <v>78</v>
      </c>
      <c r="D129" s="15">
        <v>20000.0</v>
      </c>
      <c r="E129" s="15"/>
    </row>
    <row r="130" ht="14.25" customHeight="1">
      <c r="B130" s="13">
        <v>45296.0</v>
      </c>
      <c r="C130" s="14" t="s">
        <v>122</v>
      </c>
      <c r="D130" s="15">
        <v>50000.0</v>
      </c>
      <c r="E130" s="15"/>
    </row>
    <row r="131" ht="14.25" customHeight="1">
      <c r="B131" s="13">
        <v>45296.0</v>
      </c>
      <c r="C131" s="14" t="s">
        <v>123</v>
      </c>
      <c r="D131" s="15">
        <v>100000.0</v>
      </c>
      <c r="E131" s="15"/>
    </row>
    <row r="132" ht="14.25" customHeight="1">
      <c r="B132" s="13">
        <v>45296.0</v>
      </c>
      <c r="C132" s="14" t="s">
        <v>124</v>
      </c>
      <c r="D132" s="15">
        <v>150000.0</v>
      </c>
      <c r="E132" s="15"/>
    </row>
    <row r="133" ht="14.25" customHeight="1">
      <c r="B133" s="13">
        <v>45296.0</v>
      </c>
      <c r="C133" s="14" t="s">
        <v>125</v>
      </c>
      <c r="D133" s="15">
        <v>50000.0</v>
      </c>
      <c r="E133" s="15"/>
    </row>
    <row r="134" ht="14.25" customHeight="1">
      <c r="B134" s="13">
        <v>45296.0</v>
      </c>
      <c r="C134" s="14" t="s">
        <v>126</v>
      </c>
      <c r="D134" s="15">
        <v>100000.0</v>
      </c>
      <c r="E134" s="15"/>
    </row>
    <row r="135" ht="14.25" customHeight="1">
      <c r="B135" s="13">
        <v>45296.0</v>
      </c>
      <c r="C135" s="14" t="s">
        <v>127</v>
      </c>
      <c r="D135" s="15">
        <v>100000.0</v>
      </c>
      <c r="E135" s="15"/>
    </row>
    <row r="136" ht="14.25" customHeight="1">
      <c r="B136" s="13">
        <v>45296.0</v>
      </c>
      <c r="C136" s="14" t="s">
        <v>66</v>
      </c>
      <c r="D136" s="15">
        <v>100000.0</v>
      </c>
      <c r="E136" s="15"/>
    </row>
    <row r="137" ht="14.25" customHeight="1">
      <c r="B137" s="13">
        <v>45296.0</v>
      </c>
      <c r="C137" s="14" t="s">
        <v>22</v>
      </c>
      <c r="D137" s="15">
        <v>15000.0</v>
      </c>
      <c r="E137" s="15"/>
    </row>
    <row r="138" ht="9.75" customHeight="1">
      <c r="B138" s="13">
        <v>45296.0</v>
      </c>
      <c r="C138" s="14" t="s">
        <v>128</v>
      </c>
      <c r="D138" s="15">
        <v>200000.0</v>
      </c>
      <c r="E138" s="15"/>
    </row>
    <row r="139" ht="14.25" customHeight="1">
      <c r="B139" s="13">
        <v>45296.0</v>
      </c>
      <c r="C139" s="14" t="s">
        <v>129</v>
      </c>
      <c r="D139" s="15">
        <v>300000.0</v>
      </c>
      <c r="E139" s="15"/>
    </row>
    <row r="140" ht="14.25" customHeight="1">
      <c r="B140" s="13">
        <v>45296.0</v>
      </c>
      <c r="C140" s="14" t="s">
        <v>79</v>
      </c>
      <c r="D140" s="15">
        <v>14400.0</v>
      </c>
      <c r="E140" s="15"/>
    </row>
    <row r="141" ht="14.25" customHeight="1">
      <c r="B141" s="13">
        <v>45296.0</v>
      </c>
      <c r="C141" s="14" t="s">
        <v>130</v>
      </c>
      <c r="D141" s="15">
        <v>50000.0</v>
      </c>
      <c r="E141" s="15"/>
      <c r="F141" s="17" t="s">
        <v>13</v>
      </c>
    </row>
    <row r="142" ht="14.25" customHeight="1">
      <c r="B142" s="13">
        <v>45296.0</v>
      </c>
      <c r="C142" s="14" t="s">
        <v>131</v>
      </c>
      <c r="D142" s="15">
        <v>320000.0</v>
      </c>
      <c r="E142" s="15"/>
    </row>
    <row r="143" ht="14.25" customHeight="1">
      <c r="B143" s="13">
        <v>45296.0</v>
      </c>
      <c r="C143" s="14" t="s">
        <v>132</v>
      </c>
      <c r="D143" s="15">
        <v>50000.0</v>
      </c>
      <c r="E143" s="15"/>
    </row>
    <row r="144" ht="14.25" customHeight="1">
      <c r="B144" s="13">
        <v>45296.0</v>
      </c>
      <c r="C144" s="14" t="s">
        <v>133</v>
      </c>
      <c r="D144" s="15">
        <v>200000.0</v>
      </c>
      <c r="E144" s="15"/>
      <c r="F144" s="17" t="s">
        <v>134</v>
      </c>
    </row>
    <row r="145" ht="14.25" customHeight="1">
      <c r="B145" s="13">
        <v>45296.0</v>
      </c>
      <c r="C145" s="14" t="s">
        <v>135</v>
      </c>
      <c r="D145" s="15">
        <v>10000.0</v>
      </c>
      <c r="E145" s="15"/>
    </row>
    <row r="146" ht="14.25" customHeight="1">
      <c r="B146" s="13">
        <v>45296.0</v>
      </c>
      <c r="C146" s="14" t="s">
        <v>136</v>
      </c>
      <c r="D146" s="15">
        <v>10000.0</v>
      </c>
      <c r="E146" s="15"/>
    </row>
    <row r="147" ht="14.25" customHeight="1">
      <c r="B147" s="13">
        <v>45296.0</v>
      </c>
      <c r="C147" s="14" t="s">
        <v>137</v>
      </c>
      <c r="D147" s="15">
        <v>50000.0</v>
      </c>
      <c r="E147" s="15"/>
    </row>
    <row r="148" ht="14.25" customHeight="1">
      <c r="B148" s="13">
        <v>45296.0</v>
      </c>
      <c r="C148" s="14" t="s">
        <v>138</v>
      </c>
      <c r="D148" s="15">
        <v>900000.0</v>
      </c>
      <c r="E148" s="15"/>
    </row>
    <row r="149" ht="14.25" customHeight="1">
      <c r="B149" s="13">
        <v>45297.0</v>
      </c>
      <c r="C149" s="14" t="s">
        <v>139</v>
      </c>
      <c r="D149" s="15">
        <v>100000.0</v>
      </c>
      <c r="E149" s="15"/>
    </row>
    <row r="150" ht="14.25" customHeight="1">
      <c r="B150" s="13">
        <v>45297.0</v>
      </c>
      <c r="C150" s="14" t="s">
        <v>140</v>
      </c>
      <c r="D150" s="15">
        <v>200000.0</v>
      </c>
      <c r="E150" s="15"/>
    </row>
    <row r="151" ht="14.25" customHeight="1">
      <c r="B151" s="13">
        <v>45297.0</v>
      </c>
      <c r="C151" s="14" t="s">
        <v>141</v>
      </c>
      <c r="D151" s="15">
        <v>500000.0</v>
      </c>
      <c r="E151" s="15"/>
      <c r="F151" s="17" t="s">
        <v>142</v>
      </c>
    </row>
    <row r="152" ht="14.25" customHeight="1">
      <c r="B152" s="13">
        <v>45297.0</v>
      </c>
      <c r="C152" s="14" t="s">
        <v>143</v>
      </c>
      <c r="D152" s="15">
        <v>50000.0</v>
      </c>
      <c r="E152" s="15"/>
    </row>
    <row r="153" ht="14.25" customHeight="1">
      <c r="B153" s="13">
        <v>45297.0</v>
      </c>
      <c r="C153" s="14" t="s">
        <v>144</v>
      </c>
      <c r="D153" s="15">
        <v>300000.0</v>
      </c>
      <c r="E153" s="15"/>
      <c r="F153" s="23"/>
    </row>
    <row r="154" ht="14.25" customHeight="1">
      <c r="B154" s="13">
        <v>45297.0</v>
      </c>
      <c r="C154" s="14" t="s">
        <v>66</v>
      </c>
      <c r="D154" s="15">
        <v>100000.0</v>
      </c>
      <c r="E154" s="15"/>
      <c r="F154" s="23"/>
    </row>
    <row r="155" ht="14.25" customHeight="1">
      <c r="B155" s="13">
        <v>45297.0</v>
      </c>
      <c r="C155" s="14" t="s">
        <v>145</v>
      </c>
      <c r="D155" s="15">
        <v>234567.0</v>
      </c>
      <c r="E155" s="15"/>
    </row>
    <row r="156" ht="14.25" customHeight="1">
      <c r="B156" s="13">
        <v>45297.0</v>
      </c>
      <c r="C156" s="14" t="s">
        <v>146</v>
      </c>
      <c r="D156" s="15">
        <v>100000.0</v>
      </c>
      <c r="E156" s="15"/>
      <c r="F156" s="23"/>
    </row>
    <row r="157" ht="14.25" customHeight="1">
      <c r="B157" s="13">
        <v>45297.0</v>
      </c>
      <c r="C157" s="14" t="s">
        <v>147</v>
      </c>
      <c r="D157" s="15"/>
      <c r="E157" s="15">
        <v>3000000.0</v>
      </c>
    </row>
    <row r="158" ht="14.25" customHeight="1">
      <c r="B158" s="13">
        <v>45297.0</v>
      </c>
      <c r="C158" s="14" t="s">
        <v>148</v>
      </c>
      <c r="D158" s="15"/>
      <c r="E158" s="15">
        <v>3000000.0</v>
      </c>
    </row>
    <row r="159" ht="14.25" customHeight="1">
      <c r="B159" s="13">
        <v>45297.0</v>
      </c>
      <c r="C159" s="14" t="s">
        <v>149</v>
      </c>
      <c r="D159" s="15"/>
      <c r="E159" s="15">
        <v>3000000.0</v>
      </c>
    </row>
    <row r="160" ht="14.25" customHeight="1">
      <c r="B160" s="13">
        <v>45297.0</v>
      </c>
      <c r="C160" s="14" t="s">
        <v>150</v>
      </c>
      <c r="D160" s="15"/>
      <c r="E160" s="15">
        <v>3000000.0</v>
      </c>
    </row>
    <row r="161" ht="14.25" customHeight="1">
      <c r="B161" s="13">
        <v>45297.0</v>
      </c>
      <c r="C161" s="14" t="s">
        <v>151</v>
      </c>
      <c r="D161" s="15"/>
      <c r="E161" s="15">
        <v>3000000.0</v>
      </c>
    </row>
    <row r="162" ht="14.25" customHeight="1">
      <c r="B162" s="13">
        <v>45297.0</v>
      </c>
      <c r="C162" s="14" t="s">
        <v>152</v>
      </c>
      <c r="D162" s="15"/>
      <c r="E162" s="15">
        <v>6000000.0</v>
      </c>
    </row>
    <row r="163" ht="14.25" customHeight="1">
      <c r="B163" s="13">
        <v>45297.0</v>
      </c>
      <c r="C163" s="14" t="s">
        <v>153</v>
      </c>
      <c r="D163" s="15"/>
      <c r="E163" s="15">
        <v>3000000.0</v>
      </c>
    </row>
    <row r="164" ht="14.25" customHeight="1">
      <c r="B164" s="13">
        <v>45297.0</v>
      </c>
      <c r="C164" s="14" t="s">
        <v>154</v>
      </c>
      <c r="D164" s="15"/>
      <c r="E164" s="15">
        <v>3000000.0</v>
      </c>
      <c r="F164" s="24"/>
    </row>
    <row r="165" ht="14.25" customHeight="1">
      <c r="B165" s="13">
        <v>45297.0</v>
      </c>
      <c r="C165" s="14" t="s">
        <v>155</v>
      </c>
      <c r="D165" s="15">
        <v>500000.0</v>
      </c>
      <c r="E165" s="15"/>
    </row>
    <row r="166" ht="14.25" customHeight="1">
      <c r="B166" s="13">
        <v>45297.0</v>
      </c>
      <c r="C166" s="14" t="s">
        <v>156</v>
      </c>
      <c r="D166" s="15">
        <v>50000.0</v>
      </c>
      <c r="E166" s="15"/>
      <c r="F166" s="17" t="s">
        <v>13</v>
      </c>
    </row>
    <row r="167" ht="14.25" customHeight="1">
      <c r="B167" s="13">
        <v>45297.0</v>
      </c>
      <c r="C167" s="14" t="s">
        <v>157</v>
      </c>
      <c r="D167" s="15">
        <v>100000.0</v>
      </c>
      <c r="E167" s="15"/>
      <c r="F167" s="17" t="s">
        <v>13</v>
      </c>
    </row>
    <row r="168" ht="14.25" customHeight="1">
      <c r="B168" s="13">
        <v>45297.0</v>
      </c>
      <c r="C168" s="14" t="s">
        <v>158</v>
      </c>
      <c r="D168" s="15">
        <v>1234567.0</v>
      </c>
      <c r="E168" s="15"/>
    </row>
    <row r="169" ht="14.25" customHeight="1">
      <c r="B169" s="13">
        <v>45297.0</v>
      </c>
      <c r="C169" s="14" t="s">
        <v>107</v>
      </c>
      <c r="D169" s="15">
        <v>40000.0</v>
      </c>
      <c r="E169" s="15"/>
    </row>
    <row r="170" ht="14.25" customHeight="1">
      <c r="B170" s="13">
        <v>45297.0</v>
      </c>
      <c r="C170" s="14" t="s">
        <v>159</v>
      </c>
      <c r="D170" s="15">
        <v>500000.0</v>
      </c>
      <c r="E170" s="15"/>
      <c r="F170" s="17" t="s">
        <v>13</v>
      </c>
    </row>
    <row r="171" ht="14.25" customHeight="1">
      <c r="B171" s="13">
        <v>45297.0</v>
      </c>
      <c r="C171" s="14" t="s">
        <v>160</v>
      </c>
      <c r="D171" s="15">
        <v>100000.0</v>
      </c>
      <c r="E171" s="15"/>
      <c r="F171" s="17" t="s">
        <v>13</v>
      </c>
    </row>
    <row r="172" ht="14.25" customHeight="1">
      <c r="B172" s="13">
        <v>45297.0</v>
      </c>
      <c r="C172" s="14" t="s">
        <v>161</v>
      </c>
      <c r="D172" s="15">
        <v>200000.0</v>
      </c>
      <c r="E172" s="15"/>
    </row>
    <row r="173" ht="14.25" customHeight="1">
      <c r="B173" s="13">
        <v>45297.0</v>
      </c>
      <c r="C173" s="14" t="s">
        <v>162</v>
      </c>
      <c r="D173" s="15">
        <v>100000.0</v>
      </c>
      <c r="E173" s="15"/>
    </row>
    <row r="174" ht="14.25" customHeight="1">
      <c r="B174" s="13">
        <v>45297.0</v>
      </c>
      <c r="C174" s="14" t="s">
        <v>79</v>
      </c>
      <c r="D174" s="15">
        <v>20000.0</v>
      </c>
      <c r="E174" s="15"/>
    </row>
    <row r="175" ht="14.25" customHeight="1">
      <c r="B175" s="13">
        <v>45297.0</v>
      </c>
      <c r="C175" s="14" t="s">
        <v>163</v>
      </c>
      <c r="D175" s="15">
        <v>50000.0</v>
      </c>
      <c r="E175" s="15"/>
    </row>
    <row r="176" ht="14.25" customHeight="1">
      <c r="B176" s="13">
        <v>45297.0</v>
      </c>
      <c r="C176" s="14" t="s">
        <v>164</v>
      </c>
      <c r="D176" s="15">
        <v>25000.0</v>
      </c>
      <c r="E176" s="15"/>
    </row>
    <row r="177" ht="14.25" customHeight="1">
      <c r="B177" s="13">
        <v>45297.0</v>
      </c>
      <c r="C177" s="14" t="s">
        <v>165</v>
      </c>
      <c r="D177" s="15">
        <v>25000.0</v>
      </c>
      <c r="E177" s="15"/>
    </row>
    <row r="178" ht="14.25" customHeight="1">
      <c r="B178" s="13">
        <v>45297.0</v>
      </c>
      <c r="C178" s="14" t="s">
        <v>166</v>
      </c>
      <c r="D178" s="15">
        <v>100000.0</v>
      </c>
      <c r="E178" s="15"/>
    </row>
    <row r="179" ht="14.25" customHeight="1">
      <c r="B179" s="13">
        <v>45297.0</v>
      </c>
      <c r="C179" s="14" t="s">
        <v>167</v>
      </c>
      <c r="D179" s="15">
        <v>100000.0</v>
      </c>
      <c r="E179" s="15"/>
      <c r="F179" s="23"/>
    </row>
    <row r="180" ht="14.25" customHeight="1">
      <c r="B180" s="13">
        <v>45298.0</v>
      </c>
      <c r="C180" s="14" t="s">
        <v>168</v>
      </c>
      <c r="D180" s="15">
        <v>500000.0</v>
      </c>
      <c r="E180" s="15"/>
    </row>
    <row r="181" ht="14.25" customHeight="1">
      <c r="B181" s="13">
        <v>45298.0</v>
      </c>
      <c r="C181" s="14" t="s">
        <v>169</v>
      </c>
      <c r="D181" s="15">
        <v>100000.0</v>
      </c>
      <c r="E181" s="15"/>
    </row>
    <row r="182" ht="14.25" customHeight="1">
      <c r="B182" s="13">
        <v>45298.0</v>
      </c>
      <c r="C182" s="14" t="s">
        <v>170</v>
      </c>
      <c r="D182" s="15">
        <v>300000.0</v>
      </c>
      <c r="E182" s="15"/>
    </row>
    <row r="183" ht="14.25" customHeight="1">
      <c r="B183" s="13">
        <v>45298.0</v>
      </c>
      <c r="C183" s="14" t="s">
        <v>171</v>
      </c>
      <c r="D183" s="15">
        <v>50000.0</v>
      </c>
      <c r="E183" s="15"/>
    </row>
    <row r="184" ht="14.25" customHeight="1">
      <c r="B184" s="13">
        <v>45298.0</v>
      </c>
      <c r="C184" s="14" t="s">
        <v>172</v>
      </c>
      <c r="D184" s="15">
        <v>5000000.0</v>
      </c>
      <c r="E184" s="15"/>
    </row>
    <row r="185" ht="14.25" customHeight="1">
      <c r="B185" s="13">
        <v>45298.0</v>
      </c>
      <c r="C185" s="14" t="s">
        <v>173</v>
      </c>
      <c r="D185" s="15">
        <v>350000.0</v>
      </c>
      <c r="E185" s="15"/>
    </row>
    <row r="186" ht="14.25" customHeight="1">
      <c r="B186" s="13">
        <v>45298.0</v>
      </c>
      <c r="C186" s="14" t="s">
        <v>174</v>
      </c>
      <c r="D186" s="15">
        <v>250000.0</v>
      </c>
      <c r="E186" s="15"/>
      <c r="F186" s="17" t="s">
        <v>13</v>
      </c>
    </row>
    <row r="187" ht="14.25" customHeight="1">
      <c r="B187" s="13">
        <v>45298.0</v>
      </c>
      <c r="C187" s="14" t="s">
        <v>175</v>
      </c>
      <c r="D187" s="15">
        <v>100000.0</v>
      </c>
      <c r="E187" s="15"/>
    </row>
    <row r="188" ht="14.25" customHeight="1">
      <c r="B188" s="13">
        <v>45298.0</v>
      </c>
      <c r="C188" s="14" t="s">
        <v>176</v>
      </c>
      <c r="D188" s="15">
        <v>10021.0</v>
      </c>
      <c r="E188" s="15"/>
    </row>
    <row r="189" ht="14.25" customHeight="1">
      <c r="B189" s="13">
        <v>45298.0</v>
      </c>
      <c r="C189" s="25" t="s">
        <v>51</v>
      </c>
      <c r="D189" s="15">
        <v>25000.0</v>
      </c>
      <c r="E189" s="15"/>
      <c r="F189" s="17" t="s">
        <v>13</v>
      </c>
    </row>
    <row r="190" ht="14.25" customHeight="1">
      <c r="B190" s="13">
        <v>45298.0</v>
      </c>
      <c r="C190" s="14" t="s">
        <v>177</v>
      </c>
      <c r="D190" s="15">
        <v>700000.0</v>
      </c>
      <c r="E190" s="15"/>
      <c r="F190" s="17" t="s">
        <v>56</v>
      </c>
    </row>
    <row r="191" ht="14.25" customHeight="1">
      <c r="B191" s="13">
        <v>45298.0</v>
      </c>
      <c r="C191" s="14" t="s">
        <v>178</v>
      </c>
      <c r="D191" s="15">
        <v>1500000.0</v>
      </c>
      <c r="E191" s="15"/>
    </row>
    <row r="192" ht="14.25" customHeight="1">
      <c r="B192" s="13">
        <v>45298.0</v>
      </c>
      <c r="C192" s="14" t="s">
        <v>179</v>
      </c>
      <c r="D192" s="15">
        <v>2500000.0</v>
      </c>
      <c r="E192" s="15"/>
    </row>
    <row r="193" ht="14.25" customHeight="1">
      <c r="B193" s="13">
        <v>45298.0</v>
      </c>
      <c r="C193" s="14" t="s">
        <v>180</v>
      </c>
      <c r="D193" s="15">
        <v>50000.0</v>
      </c>
      <c r="E193" s="15"/>
    </row>
    <row r="194" ht="14.25" customHeight="1">
      <c r="B194" s="13">
        <v>45298.0</v>
      </c>
      <c r="C194" s="14" t="s">
        <v>181</v>
      </c>
      <c r="D194" s="15">
        <v>1000000.0</v>
      </c>
      <c r="E194" s="15"/>
      <c r="F194" s="17" t="s">
        <v>13</v>
      </c>
    </row>
    <row r="195" ht="14.25" customHeight="1">
      <c r="B195" s="13">
        <v>45298.0</v>
      </c>
      <c r="C195" s="14" t="s">
        <v>182</v>
      </c>
      <c r="D195" s="15">
        <v>300512.0</v>
      </c>
      <c r="E195" s="15"/>
    </row>
    <row r="196" ht="14.25" customHeight="1">
      <c r="B196" s="13">
        <v>45299.0</v>
      </c>
      <c r="C196" s="14" t="s">
        <v>183</v>
      </c>
      <c r="D196" s="15">
        <v>50000.0</v>
      </c>
      <c r="E196" s="15"/>
    </row>
    <row r="197" ht="14.25" customHeight="1">
      <c r="B197" s="13">
        <v>45299.0</v>
      </c>
      <c r="C197" s="18" t="s">
        <v>184</v>
      </c>
      <c r="D197" s="15">
        <v>1000000.0</v>
      </c>
      <c r="E197" s="15"/>
    </row>
    <row r="198" ht="14.25" customHeight="1">
      <c r="B198" s="13">
        <v>45299.0</v>
      </c>
      <c r="C198" s="18" t="s">
        <v>185</v>
      </c>
      <c r="D198" s="15">
        <v>10000.0</v>
      </c>
      <c r="E198" s="15"/>
    </row>
    <row r="199" ht="14.25" customHeight="1">
      <c r="B199" s="13">
        <v>45299.0</v>
      </c>
      <c r="C199" s="14" t="s">
        <v>9</v>
      </c>
      <c r="D199" s="15">
        <v>200000.0</v>
      </c>
      <c r="E199" s="15"/>
    </row>
    <row r="200" ht="14.25" customHeight="1">
      <c r="B200" s="13">
        <v>45299.0</v>
      </c>
      <c r="C200" s="14" t="s">
        <v>79</v>
      </c>
      <c r="D200" s="15">
        <v>40000.0</v>
      </c>
      <c r="E200" s="15"/>
    </row>
    <row r="201" ht="14.25" customHeight="1">
      <c r="B201" s="13">
        <v>45299.0</v>
      </c>
      <c r="C201" s="14" t="s">
        <v>20</v>
      </c>
      <c r="D201" s="15">
        <v>50000.0</v>
      </c>
      <c r="E201" s="15"/>
    </row>
    <row r="202" ht="14.25" customHeight="1">
      <c r="B202" s="13">
        <v>45299.0</v>
      </c>
      <c r="C202" s="14" t="s">
        <v>186</v>
      </c>
      <c r="D202" s="15">
        <v>3380000.0</v>
      </c>
      <c r="E202" s="15"/>
    </row>
    <row r="203" ht="14.25" customHeight="1">
      <c r="B203" s="13">
        <v>45299.0</v>
      </c>
      <c r="C203" s="26" t="s">
        <v>22</v>
      </c>
      <c r="D203" s="27">
        <v>20000.0</v>
      </c>
      <c r="E203" s="27"/>
    </row>
    <row r="204" ht="14.25" customHeight="1">
      <c r="B204" s="13">
        <v>45299.0</v>
      </c>
      <c r="C204" s="26" t="s">
        <v>12</v>
      </c>
      <c r="D204" s="27">
        <v>100000.0</v>
      </c>
      <c r="E204" s="27"/>
      <c r="F204" s="17" t="s">
        <v>13</v>
      </c>
    </row>
    <row r="205" ht="14.25" customHeight="1">
      <c r="B205" s="13">
        <v>45299.0</v>
      </c>
      <c r="C205" s="26" t="s">
        <v>187</v>
      </c>
      <c r="D205" s="27">
        <v>1011073.0</v>
      </c>
      <c r="E205" s="27"/>
    </row>
    <row r="206" ht="14.25" customHeight="1">
      <c r="B206" s="13">
        <v>45299.0</v>
      </c>
      <c r="C206" s="26" t="s">
        <v>188</v>
      </c>
      <c r="D206" s="27">
        <v>15000.0</v>
      </c>
      <c r="E206" s="27"/>
    </row>
    <row r="207" ht="14.25" customHeight="1">
      <c r="B207" s="13">
        <v>45299.0</v>
      </c>
      <c r="C207" s="26" t="s">
        <v>189</v>
      </c>
      <c r="D207" s="27">
        <v>500000.0</v>
      </c>
      <c r="E207" s="27"/>
    </row>
    <row r="208" ht="14.25" customHeight="1">
      <c r="B208" s="13">
        <v>45299.0</v>
      </c>
      <c r="C208" s="26" t="s">
        <v>190</v>
      </c>
      <c r="D208" s="27">
        <v>500000.0</v>
      </c>
      <c r="E208" s="27"/>
    </row>
    <row r="209" ht="14.25" customHeight="1">
      <c r="B209" s="13">
        <v>45299.0</v>
      </c>
      <c r="C209" s="26" t="s">
        <v>191</v>
      </c>
      <c r="D209" s="27">
        <v>500000.0</v>
      </c>
      <c r="E209" s="27"/>
      <c r="F209" s="17" t="s">
        <v>13</v>
      </c>
    </row>
    <row r="210" ht="14.25" customHeight="1">
      <c r="B210" s="13">
        <v>45299.0</v>
      </c>
      <c r="C210" s="26" t="s">
        <v>192</v>
      </c>
      <c r="D210" s="27">
        <v>500000.0</v>
      </c>
      <c r="E210" s="27"/>
    </row>
    <row r="211" ht="14.25" customHeight="1">
      <c r="B211" s="13">
        <v>45299.0</v>
      </c>
      <c r="C211" s="26" t="s">
        <v>193</v>
      </c>
      <c r="D211" s="27">
        <v>2000000.0</v>
      </c>
      <c r="E211" s="27"/>
      <c r="F211" s="17" t="s">
        <v>194</v>
      </c>
    </row>
    <row r="212" ht="14.25" customHeight="1">
      <c r="B212" s="13">
        <v>45299.0</v>
      </c>
      <c r="C212" s="26" t="s">
        <v>66</v>
      </c>
      <c r="D212" s="27">
        <v>100000.0</v>
      </c>
      <c r="E212" s="27"/>
    </row>
    <row r="213" ht="14.25" customHeight="1">
      <c r="B213" s="13">
        <v>45299.0</v>
      </c>
      <c r="C213" s="28" t="s">
        <v>195</v>
      </c>
      <c r="D213" s="27">
        <v>100000.0</v>
      </c>
      <c r="E213" s="27"/>
    </row>
    <row r="214" ht="14.25" customHeight="1">
      <c r="B214" s="13">
        <v>45299.0</v>
      </c>
      <c r="C214" s="26" t="s">
        <v>27</v>
      </c>
      <c r="D214" s="27">
        <v>100000.0</v>
      </c>
      <c r="E214" s="27"/>
    </row>
    <row r="215" ht="14.25" customHeight="1">
      <c r="B215" s="13">
        <v>45299.0</v>
      </c>
      <c r="C215" s="26" t="s">
        <v>196</v>
      </c>
      <c r="D215" s="27">
        <v>100000.0</v>
      </c>
      <c r="E215" s="27"/>
      <c r="F215" s="17" t="s">
        <v>13</v>
      </c>
    </row>
    <row r="216" ht="14.25" customHeight="1">
      <c r="B216" s="13">
        <v>45299.0</v>
      </c>
      <c r="C216" s="26" t="s">
        <v>197</v>
      </c>
      <c r="D216" s="27">
        <v>50000.0</v>
      </c>
      <c r="E216" s="27"/>
    </row>
    <row r="217" ht="14.25" customHeight="1">
      <c r="B217" s="13">
        <v>45299.0</v>
      </c>
      <c r="C217" s="26" t="s">
        <v>198</v>
      </c>
      <c r="D217" s="27">
        <v>3000000.0</v>
      </c>
      <c r="E217" s="27"/>
    </row>
    <row r="218" ht="14.25" customHeight="1">
      <c r="B218" s="13">
        <v>45299.0</v>
      </c>
      <c r="C218" s="26" t="s">
        <v>199</v>
      </c>
      <c r="D218" s="27">
        <v>200000.0</v>
      </c>
      <c r="E218" s="27"/>
    </row>
    <row r="219" ht="14.25" customHeight="1">
      <c r="B219" s="13">
        <v>45300.0</v>
      </c>
      <c r="C219" s="26" t="s">
        <v>34</v>
      </c>
      <c r="D219" s="27">
        <v>100000.0</v>
      </c>
      <c r="E219" s="27"/>
    </row>
    <row r="220" ht="14.25" customHeight="1">
      <c r="B220" s="13">
        <v>45300.0</v>
      </c>
      <c r="C220" s="26" t="s">
        <v>200</v>
      </c>
      <c r="D220" s="27">
        <v>250000.0</v>
      </c>
      <c r="E220" s="27"/>
    </row>
    <row r="221" ht="14.25" customHeight="1">
      <c r="B221" s="13">
        <v>45300.0</v>
      </c>
      <c r="C221" s="26" t="s">
        <v>70</v>
      </c>
      <c r="D221" s="27">
        <v>2000.0</v>
      </c>
      <c r="E221" s="27"/>
    </row>
    <row r="222" ht="14.25" customHeight="1">
      <c r="B222" s="13">
        <v>45300.0</v>
      </c>
      <c r="C222" s="26" t="s">
        <v>78</v>
      </c>
      <c r="D222" s="27">
        <v>20000.0</v>
      </c>
      <c r="E222" s="27"/>
    </row>
    <row r="223" ht="14.25" customHeight="1">
      <c r="B223" s="13">
        <v>45300.0</v>
      </c>
      <c r="C223" s="26" t="s">
        <v>27</v>
      </c>
      <c r="D223" s="27">
        <v>100000.0</v>
      </c>
      <c r="E223" s="27"/>
    </row>
    <row r="224" ht="14.25" customHeight="1">
      <c r="B224" s="13">
        <v>45300.0</v>
      </c>
      <c r="C224" s="26" t="s">
        <v>201</v>
      </c>
      <c r="D224" s="27">
        <v>100000.0</v>
      </c>
      <c r="E224" s="27"/>
    </row>
    <row r="225" ht="14.25" customHeight="1">
      <c r="B225" s="13">
        <v>45300.0</v>
      </c>
      <c r="C225" s="26" t="s">
        <v>202</v>
      </c>
      <c r="D225" s="27">
        <v>100000.0</v>
      </c>
      <c r="E225" s="27"/>
    </row>
    <row r="226" ht="14.25" customHeight="1">
      <c r="B226" s="13">
        <v>45300.0</v>
      </c>
      <c r="C226" s="26" t="s">
        <v>66</v>
      </c>
      <c r="D226" s="27">
        <v>100000.0</v>
      </c>
      <c r="E226" s="27"/>
    </row>
    <row r="227" ht="14.25" customHeight="1">
      <c r="B227" s="13">
        <v>45300.0</v>
      </c>
      <c r="C227" s="26" t="s">
        <v>203</v>
      </c>
      <c r="D227" s="27">
        <v>50000.0</v>
      </c>
      <c r="E227" s="27"/>
    </row>
    <row r="228" ht="14.25" customHeight="1">
      <c r="B228" s="13">
        <v>45300.0</v>
      </c>
      <c r="C228" s="26" t="s">
        <v>204</v>
      </c>
      <c r="D228" s="27">
        <v>123456.0</v>
      </c>
      <c r="E228" s="27"/>
    </row>
    <row r="229" ht="14.25" customHeight="1">
      <c r="B229" s="13">
        <v>45300.0</v>
      </c>
      <c r="C229" s="26" t="s">
        <v>205</v>
      </c>
      <c r="D229" s="27">
        <v>100000.0</v>
      </c>
      <c r="E229" s="27"/>
    </row>
    <row r="230" ht="14.25" customHeight="1">
      <c r="B230" s="13">
        <v>45300.0</v>
      </c>
      <c r="C230" s="26" t="s">
        <v>127</v>
      </c>
      <c r="D230" s="27">
        <v>100000.0</v>
      </c>
      <c r="E230" s="27"/>
    </row>
    <row r="231" ht="14.25" customHeight="1">
      <c r="B231" s="13">
        <v>45300.0</v>
      </c>
      <c r="C231" s="26" t="s">
        <v>206</v>
      </c>
      <c r="D231" s="27">
        <v>100068.0</v>
      </c>
      <c r="E231" s="27"/>
      <c r="F231" s="17" t="s">
        <v>13</v>
      </c>
    </row>
    <row r="232" ht="14.25" customHeight="1">
      <c r="B232" s="13">
        <v>45300.0</v>
      </c>
      <c r="C232" s="26" t="s">
        <v>207</v>
      </c>
      <c r="D232" s="27">
        <v>100000.0</v>
      </c>
      <c r="E232" s="27"/>
      <c r="F232" s="17" t="s">
        <v>13</v>
      </c>
    </row>
    <row r="233" ht="14.25" customHeight="1">
      <c r="B233" s="13">
        <v>45300.0</v>
      </c>
      <c r="C233" s="26" t="s">
        <v>208</v>
      </c>
      <c r="D233" s="27">
        <v>200000.0</v>
      </c>
      <c r="E233" s="27"/>
    </row>
    <row r="234" ht="14.25" customHeight="1">
      <c r="B234" s="13">
        <v>45300.0</v>
      </c>
      <c r="C234" s="26" t="s">
        <v>209</v>
      </c>
      <c r="D234" s="27">
        <v>500000.0</v>
      </c>
      <c r="E234" s="27"/>
    </row>
    <row r="235" ht="14.25" customHeight="1">
      <c r="B235" s="13">
        <v>45300.0</v>
      </c>
      <c r="C235" s="26" t="s">
        <v>210</v>
      </c>
      <c r="D235" s="27">
        <v>200000.0</v>
      </c>
      <c r="E235" s="27"/>
    </row>
    <row r="236" ht="14.25" customHeight="1">
      <c r="B236" s="13">
        <v>45300.0</v>
      </c>
      <c r="C236" s="26" t="s">
        <v>211</v>
      </c>
      <c r="D236" s="27">
        <v>300000.0</v>
      </c>
      <c r="E236" s="27"/>
    </row>
    <row r="237" ht="14.25" customHeight="1">
      <c r="B237" s="13">
        <v>45300.0</v>
      </c>
      <c r="C237" s="26" t="s">
        <v>212</v>
      </c>
      <c r="D237" s="27">
        <v>100000.0</v>
      </c>
      <c r="E237" s="27"/>
    </row>
    <row r="238" ht="14.25" customHeight="1">
      <c r="B238" s="13">
        <v>45300.0</v>
      </c>
      <c r="C238" s="26" t="s">
        <v>213</v>
      </c>
      <c r="D238" s="27">
        <v>500000.0</v>
      </c>
      <c r="E238" s="27"/>
      <c r="F238" s="17" t="s">
        <v>13</v>
      </c>
    </row>
    <row r="239" ht="14.25" customHeight="1">
      <c r="B239" s="13">
        <v>45301.0</v>
      </c>
      <c r="C239" s="26" t="s">
        <v>214</v>
      </c>
      <c r="D239" s="27">
        <v>50000.0</v>
      </c>
      <c r="E239" s="27"/>
      <c r="F239" s="17" t="s">
        <v>215</v>
      </c>
    </row>
    <row r="240" ht="14.25" customHeight="1">
      <c r="B240" s="13">
        <v>45301.0</v>
      </c>
      <c r="C240" s="26" t="s">
        <v>216</v>
      </c>
      <c r="D240" s="27">
        <v>100000.0</v>
      </c>
      <c r="E240" s="27"/>
    </row>
    <row r="241" ht="14.25" customHeight="1">
      <c r="B241" s="13">
        <v>45301.0</v>
      </c>
      <c r="C241" s="26" t="s">
        <v>217</v>
      </c>
      <c r="D241" s="27">
        <v>200000.0</v>
      </c>
      <c r="E241" s="27"/>
    </row>
    <row r="242" ht="14.25" customHeight="1">
      <c r="B242" s="13">
        <v>45301.0</v>
      </c>
      <c r="C242" s="26" t="s">
        <v>218</v>
      </c>
      <c r="D242" s="27"/>
      <c r="E242" s="27">
        <v>3000000.0</v>
      </c>
    </row>
    <row r="243" ht="14.25" customHeight="1">
      <c r="B243" s="13">
        <v>45301.0</v>
      </c>
      <c r="C243" s="26" t="s">
        <v>219</v>
      </c>
      <c r="D243" s="27"/>
      <c r="E243" s="27">
        <v>3000000.0</v>
      </c>
    </row>
    <row r="244" ht="14.25" customHeight="1">
      <c r="B244" s="13">
        <v>45301.0</v>
      </c>
      <c r="C244" s="26" t="s">
        <v>220</v>
      </c>
      <c r="D244" s="27"/>
      <c r="E244" s="27">
        <v>3000000.0</v>
      </c>
    </row>
    <row r="245" ht="14.25" customHeight="1">
      <c r="B245" s="13">
        <v>45301.0</v>
      </c>
      <c r="C245" s="26" t="s">
        <v>221</v>
      </c>
      <c r="D245" s="27"/>
      <c r="E245" s="27">
        <v>6000000.0</v>
      </c>
    </row>
    <row r="246" ht="14.25" customHeight="1">
      <c r="A246" s="29"/>
      <c r="B246" s="30">
        <v>45301.0</v>
      </c>
      <c r="C246" s="31" t="s">
        <v>222</v>
      </c>
      <c r="D246" s="32"/>
      <c r="E246" s="32">
        <v>1.018E7</v>
      </c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ht="14.25" customHeight="1">
      <c r="B247" s="13">
        <v>45301.0</v>
      </c>
      <c r="C247" s="26" t="s">
        <v>223</v>
      </c>
      <c r="D247" s="27">
        <v>200000.0</v>
      </c>
      <c r="E247" s="27"/>
    </row>
    <row r="248" ht="14.25" customHeight="1">
      <c r="B248" s="13">
        <v>45301.0</v>
      </c>
      <c r="C248" s="26" t="s">
        <v>224</v>
      </c>
      <c r="D248" s="27">
        <v>50000.0</v>
      </c>
      <c r="E248" s="27"/>
    </row>
    <row r="249" ht="14.25" customHeight="1">
      <c r="B249" s="13">
        <v>45301.0</v>
      </c>
      <c r="C249" s="26" t="s">
        <v>225</v>
      </c>
      <c r="D249" s="27">
        <v>180000.0</v>
      </c>
      <c r="E249" s="27"/>
      <c r="F249" s="17" t="s">
        <v>13</v>
      </c>
    </row>
    <row r="250" ht="14.25" customHeight="1">
      <c r="B250" s="13">
        <v>45301.0</v>
      </c>
      <c r="C250" s="26" t="s">
        <v>226</v>
      </c>
      <c r="D250" s="27">
        <v>150000.0</v>
      </c>
      <c r="E250" s="27"/>
    </row>
    <row r="251" ht="14.25" customHeight="1">
      <c r="B251" s="13">
        <v>45301.0</v>
      </c>
      <c r="C251" s="26" t="s">
        <v>66</v>
      </c>
      <c r="D251" s="27">
        <v>100000.0</v>
      </c>
      <c r="E251" s="27"/>
    </row>
    <row r="252" ht="14.25" customHeight="1">
      <c r="B252" s="13">
        <v>45301.0</v>
      </c>
      <c r="C252" s="26" t="s">
        <v>227</v>
      </c>
      <c r="D252" s="27">
        <v>100000.0</v>
      </c>
      <c r="E252" s="27"/>
    </row>
    <row r="253" ht="14.25" customHeight="1">
      <c r="B253" s="13">
        <v>45301.0</v>
      </c>
      <c r="C253" s="26" t="s">
        <v>228</v>
      </c>
      <c r="D253" s="27">
        <v>50000.0</v>
      </c>
      <c r="E253" s="27"/>
    </row>
    <row r="254" ht="14.25" customHeight="1">
      <c r="B254" s="13">
        <v>45301.0</v>
      </c>
      <c r="C254" s="26" t="s">
        <v>229</v>
      </c>
      <c r="D254" s="27">
        <v>1000000.0</v>
      </c>
      <c r="E254" s="27"/>
    </row>
    <row r="255" ht="14.25" customHeight="1">
      <c r="B255" s="13">
        <v>45301.0</v>
      </c>
      <c r="C255" s="33" t="s">
        <v>230</v>
      </c>
      <c r="D255" s="27">
        <v>200000.0</v>
      </c>
      <c r="E255" s="27"/>
    </row>
    <row r="256" ht="14.25" customHeight="1">
      <c r="B256" s="13">
        <v>45302.0</v>
      </c>
      <c r="C256" s="26" t="s">
        <v>78</v>
      </c>
      <c r="D256" s="27">
        <v>20000.0</v>
      </c>
      <c r="E256" s="27"/>
    </row>
    <row r="257" ht="14.25" customHeight="1">
      <c r="B257" s="13">
        <v>45302.0</v>
      </c>
      <c r="C257" s="26" t="s">
        <v>164</v>
      </c>
      <c r="D257" s="27">
        <v>50000.0</v>
      </c>
      <c r="E257" s="27"/>
    </row>
    <row r="258" ht="14.25" customHeight="1">
      <c r="B258" s="13">
        <v>45302.0</v>
      </c>
      <c r="C258" s="26" t="s">
        <v>231</v>
      </c>
      <c r="D258" s="27">
        <v>500000.0</v>
      </c>
      <c r="E258" s="27"/>
    </row>
    <row r="259" ht="14.25" customHeight="1">
      <c r="B259" s="13">
        <v>45302.0</v>
      </c>
      <c r="C259" s="26" t="s">
        <v>232</v>
      </c>
      <c r="D259" s="27">
        <v>100000.0</v>
      </c>
      <c r="E259" s="27"/>
    </row>
    <row r="260" ht="14.25" customHeight="1">
      <c r="B260" s="13">
        <v>45302.0</v>
      </c>
      <c r="C260" s="26" t="s">
        <v>204</v>
      </c>
      <c r="D260" s="27">
        <v>234567.0</v>
      </c>
      <c r="E260" s="27"/>
    </row>
    <row r="261" ht="14.25" customHeight="1">
      <c r="B261" s="13">
        <v>45302.0</v>
      </c>
      <c r="C261" s="26" t="s">
        <v>233</v>
      </c>
      <c r="D261" s="27">
        <v>130000.0</v>
      </c>
      <c r="E261" s="27"/>
    </row>
    <row r="262" ht="14.25" customHeight="1">
      <c r="B262" s="13">
        <v>45302.0</v>
      </c>
      <c r="C262" s="26" t="s">
        <v>66</v>
      </c>
      <c r="D262" s="27">
        <v>100000.0</v>
      </c>
      <c r="E262" s="27"/>
    </row>
    <row r="263" ht="14.25" customHeight="1">
      <c r="B263" s="13">
        <v>45302.0</v>
      </c>
      <c r="C263" s="26" t="s">
        <v>188</v>
      </c>
      <c r="D263" s="27">
        <v>15000.0</v>
      </c>
      <c r="E263" s="27"/>
    </row>
    <row r="264" ht="14.25" customHeight="1">
      <c r="B264" s="13">
        <v>45302.0</v>
      </c>
      <c r="C264" s="26" t="s">
        <v>234</v>
      </c>
      <c r="D264" s="27">
        <v>60000.0</v>
      </c>
      <c r="E264" s="27"/>
    </row>
    <row r="265" ht="14.25" customHeight="1">
      <c r="B265" s="13">
        <v>45302.0</v>
      </c>
      <c r="C265" s="26" t="s">
        <v>235</v>
      </c>
      <c r="D265" s="27">
        <v>100000.0</v>
      </c>
      <c r="E265" s="27"/>
    </row>
    <row r="266" ht="14.25" customHeight="1">
      <c r="B266" s="13">
        <v>45302.0</v>
      </c>
      <c r="C266" s="26" t="s">
        <v>236</v>
      </c>
      <c r="D266" s="27">
        <v>100000.0</v>
      </c>
      <c r="E266" s="27"/>
    </row>
    <row r="267" ht="14.25" customHeight="1">
      <c r="B267" s="13">
        <v>45302.0</v>
      </c>
      <c r="C267" s="26" t="s">
        <v>237</v>
      </c>
      <c r="D267" s="27">
        <v>10000.0</v>
      </c>
      <c r="E267" s="27"/>
    </row>
    <row r="268" ht="14.25" customHeight="1">
      <c r="B268" s="13">
        <v>45302.0</v>
      </c>
      <c r="C268" s="26" t="s">
        <v>238</v>
      </c>
      <c r="D268" s="27">
        <v>200000.0</v>
      </c>
      <c r="E268" s="27"/>
    </row>
    <row r="269" ht="14.25" customHeight="1">
      <c r="B269" s="13">
        <v>45302.0</v>
      </c>
      <c r="C269" s="26" t="s">
        <v>239</v>
      </c>
      <c r="D269" s="27">
        <v>100000.0</v>
      </c>
      <c r="E269" s="27"/>
      <c r="F269" s="17" t="s">
        <v>13</v>
      </c>
    </row>
    <row r="270" ht="14.25" customHeight="1">
      <c r="B270" s="13">
        <v>45302.0</v>
      </c>
      <c r="C270" s="26" t="s">
        <v>176</v>
      </c>
      <c r="D270" s="27">
        <v>10022.0</v>
      </c>
      <c r="E270" s="27"/>
    </row>
    <row r="271" ht="14.25" customHeight="1">
      <c r="B271" s="13">
        <v>45302.0</v>
      </c>
      <c r="C271" s="26" t="s">
        <v>240</v>
      </c>
      <c r="D271" s="27">
        <v>50000.0</v>
      </c>
      <c r="E271" s="27"/>
    </row>
    <row r="272" ht="14.25" customHeight="1">
      <c r="B272" s="13">
        <v>45302.0</v>
      </c>
      <c r="C272" s="26" t="s">
        <v>241</v>
      </c>
      <c r="D272" s="27">
        <v>500000.0</v>
      </c>
      <c r="E272" s="27"/>
      <c r="F272" s="17" t="s">
        <v>13</v>
      </c>
    </row>
    <row r="273" ht="14.25" customHeight="1">
      <c r="B273" s="13">
        <v>45302.0</v>
      </c>
      <c r="C273" s="26" t="s">
        <v>242</v>
      </c>
      <c r="D273" s="27">
        <v>750000.0</v>
      </c>
      <c r="E273" s="27"/>
    </row>
    <row r="274" ht="14.25" customHeight="1">
      <c r="B274" s="13">
        <v>45302.0</v>
      </c>
      <c r="C274" s="26" t="s">
        <v>243</v>
      </c>
      <c r="D274" s="27">
        <v>500000.0</v>
      </c>
      <c r="E274" s="27"/>
    </row>
    <row r="275" ht="14.25" customHeight="1">
      <c r="B275" s="13">
        <v>45302.0</v>
      </c>
      <c r="C275" s="26" t="s">
        <v>244</v>
      </c>
      <c r="D275" s="27">
        <v>50000.0</v>
      </c>
      <c r="E275" s="27"/>
    </row>
    <row r="276" ht="14.25" customHeight="1">
      <c r="B276" s="13">
        <v>45302.0</v>
      </c>
      <c r="C276" s="26" t="s">
        <v>245</v>
      </c>
      <c r="D276" s="27">
        <v>100000.0</v>
      </c>
      <c r="E276" s="27"/>
    </row>
    <row r="277" ht="14.25" customHeight="1">
      <c r="B277" s="13">
        <v>45303.0</v>
      </c>
      <c r="C277" s="26" t="s">
        <v>79</v>
      </c>
      <c r="D277" s="27">
        <v>13000.0</v>
      </c>
      <c r="E277" s="27"/>
    </row>
    <row r="278" ht="14.25" customHeight="1">
      <c r="B278" s="13">
        <v>45303.0</v>
      </c>
      <c r="C278" s="26" t="s">
        <v>177</v>
      </c>
      <c r="D278" s="27">
        <v>700000.0</v>
      </c>
      <c r="E278" s="27"/>
      <c r="F278" s="17" t="s">
        <v>56</v>
      </c>
    </row>
    <row r="279" ht="14.25" customHeight="1">
      <c r="B279" s="13">
        <v>45303.0</v>
      </c>
      <c r="C279" s="26" t="s">
        <v>70</v>
      </c>
      <c r="D279" s="27">
        <v>500.0</v>
      </c>
      <c r="E279" s="27"/>
    </row>
    <row r="280" ht="14.25" customHeight="1">
      <c r="B280" s="13">
        <v>45303.0</v>
      </c>
      <c r="C280" s="26" t="s">
        <v>246</v>
      </c>
      <c r="D280" s="27">
        <v>50000.0</v>
      </c>
      <c r="E280" s="27"/>
    </row>
    <row r="281" ht="14.25" customHeight="1">
      <c r="B281" s="13">
        <v>45303.0</v>
      </c>
      <c r="C281" s="26" t="s">
        <v>247</v>
      </c>
      <c r="D281" s="27">
        <v>100000.0</v>
      </c>
      <c r="E281" s="27"/>
    </row>
    <row r="282" ht="14.25" customHeight="1">
      <c r="B282" s="13">
        <v>45303.0</v>
      </c>
      <c r="C282" s="26" t="s">
        <v>191</v>
      </c>
      <c r="D282" s="27">
        <v>40000.0</v>
      </c>
      <c r="E282" s="27"/>
      <c r="F282" s="17" t="s">
        <v>13</v>
      </c>
    </row>
    <row r="283" ht="14.25" customHeight="1">
      <c r="B283" s="13">
        <v>45303.0</v>
      </c>
      <c r="C283" s="26" t="s">
        <v>124</v>
      </c>
      <c r="D283" s="27">
        <v>127980.0</v>
      </c>
      <c r="E283" s="27"/>
    </row>
    <row r="284" ht="14.25" customHeight="1">
      <c r="B284" s="13">
        <v>45303.0</v>
      </c>
      <c r="C284" s="26" t="s">
        <v>248</v>
      </c>
      <c r="D284" s="27">
        <v>500000.0</v>
      </c>
      <c r="E284" s="27"/>
    </row>
    <row r="285" ht="14.25" customHeight="1">
      <c r="B285" s="13">
        <v>45303.0</v>
      </c>
      <c r="C285" s="26" t="s">
        <v>249</v>
      </c>
      <c r="D285" s="27">
        <v>100000.0</v>
      </c>
      <c r="E285" s="27"/>
      <c r="F285" s="17" t="s">
        <v>215</v>
      </c>
    </row>
    <row r="286" ht="14.25" customHeight="1">
      <c r="B286" s="13">
        <v>45303.0</v>
      </c>
      <c r="C286" s="26" t="s">
        <v>250</v>
      </c>
      <c r="D286" s="27">
        <v>2000000.0</v>
      </c>
      <c r="E286" s="27"/>
    </row>
    <row r="287" ht="14.25" customHeight="1">
      <c r="B287" s="13">
        <v>45303.0</v>
      </c>
      <c r="C287" s="26" t="s">
        <v>251</v>
      </c>
      <c r="D287" s="27">
        <v>300000.0</v>
      </c>
      <c r="E287" s="27"/>
    </row>
    <row r="288" ht="14.25" customHeight="1">
      <c r="B288" s="13">
        <v>45303.0</v>
      </c>
      <c r="C288" s="26" t="s">
        <v>252</v>
      </c>
      <c r="D288" s="27">
        <v>1.0E7</v>
      </c>
      <c r="E288" s="27"/>
    </row>
    <row r="289" ht="14.25" customHeight="1">
      <c r="B289" s="13">
        <v>45303.0</v>
      </c>
      <c r="C289" s="26" t="s">
        <v>253</v>
      </c>
      <c r="D289" s="27">
        <v>500000.0</v>
      </c>
      <c r="E289" s="27"/>
      <c r="F289" s="17" t="s">
        <v>13</v>
      </c>
    </row>
    <row r="290" ht="14.25" customHeight="1">
      <c r="B290" s="13">
        <v>45303.0</v>
      </c>
      <c r="C290" s="26" t="s">
        <v>254</v>
      </c>
      <c r="D290" s="27">
        <v>150000.0</v>
      </c>
      <c r="E290" s="27"/>
    </row>
    <row r="291" ht="14.25" customHeight="1">
      <c r="B291" s="13">
        <v>45303.0</v>
      </c>
      <c r="C291" s="26" t="s">
        <v>255</v>
      </c>
      <c r="D291" s="27">
        <v>100000.0</v>
      </c>
      <c r="E291" s="27"/>
    </row>
    <row r="292" ht="14.25" customHeight="1">
      <c r="B292" s="13">
        <v>45303.0</v>
      </c>
      <c r="C292" s="26" t="s">
        <v>256</v>
      </c>
      <c r="D292" s="27">
        <v>30000.0</v>
      </c>
      <c r="E292" s="27"/>
    </row>
    <row r="293" ht="14.25" customHeight="1">
      <c r="B293" s="13">
        <v>45303.0</v>
      </c>
      <c r="C293" s="26" t="s">
        <v>257</v>
      </c>
      <c r="D293" s="27">
        <v>50000.0</v>
      </c>
      <c r="E293" s="27"/>
    </row>
    <row r="294" ht="14.25" customHeight="1">
      <c r="B294" s="13">
        <v>45303.0</v>
      </c>
      <c r="C294" s="26" t="s">
        <v>258</v>
      </c>
      <c r="D294" s="27">
        <v>1500000.0</v>
      </c>
      <c r="E294" s="27"/>
    </row>
    <row r="295" ht="14.25" customHeight="1">
      <c r="B295" s="13">
        <v>45304.0</v>
      </c>
      <c r="C295" s="26" t="s">
        <v>259</v>
      </c>
      <c r="D295" s="27">
        <v>2000000.0</v>
      </c>
      <c r="E295" s="27"/>
    </row>
    <row r="296" ht="14.25" customHeight="1">
      <c r="B296" s="13">
        <v>45304.0</v>
      </c>
      <c r="C296" s="26" t="s">
        <v>260</v>
      </c>
      <c r="D296" s="27">
        <v>100000.0</v>
      </c>
      <c r="E296" s="27"/>
    </row>
    <row r="297" ht="14.25" customHeight="1">
      <c r="B297" s="13">
        <v>45304.0</v>
      </c>
      <c r="C297" s="26" t="s">
        <v>261</v>
      </c>
      <c r="D297" s="27">
        <v>100000.0</v>
      </c>
      <c r="E297" s="27"/>
    </row>
    <row r="298" ht="14.25" customHeight="1">
      <c r="B298" s="13">
        <v>45304.0</v>
      </c>
      <c r="C298" s="26" t="s">
        <v>262</v>
      </c>
      <c r="D298" s="27">
        <v>150000.0</v>
      </c>
      <c r="E298" s="27"/>
    </row>
    <row r="299" ht="14.25" customHeight="1">
      <c r="B299" s="13">
        <v>45304.0</v>
      </c>
      <c r="C299" s="26" t="s">
        <v>206</v>
      </c>
      <c r="D299" s="27">
        <v>100068.0</v>
      </c>
      <c r="E299" s="27"/>
      <c r="F299" s="17" t="s">
        <v>13</v>
      </c>
    </row>
    <row r="300" ht="14.25" customHeight="1">
      <c r="B300" s="13">
        <v>45304.0</v>
      </c>
      <c r="C300" s="26" t="s">
        <v>147</v>
      </c>
      <c r="D300" s="27"/>
      <c r="E300" s="27">
        <v>3000000.0</v>
      </c>
    </row>
    <row r="301" ht="14.25" customHeight="1">
      <c r="B301" s="13">
        <v>45304.0</v>
      </c>
      <c r="C301" s="26" t="s">
        <v>148</v>
      </c>
      <c r="D301" s="27"/>
      <c r="E301" s="27">
        <v>3000000.0</v>
      </c>
    </row>
    <row r="302" ht="14.25" customHeight="1">
      <c r="B302" s="13">
        <v>45304.0</v>
      </c>
      <c r="C302" s="26" t="s">
        <v>149</v>
      </c>
      <c r="D302" s="27"/>
      <c r="E302" s="27">
        <v>3000000.0</v>
      </c>
    </row>
    <row r="303" ht="14.25" customHeight="1">
      <c r="B303" s="13">
        <v>45304.0</v>
      </c>
      <c r="C303" s="26" t="s">
        <v>150</v>
      </c>
      <c r="D303" s="27"/>
      <c r="E303" s="27">
        <v>3000000.0</v>
      </c>
    </row>
    <row r="304" ht="14.25" customHeight="1">
      <c r="B304" s="13">
        <v>45304.0</v>
      </c>
      <c r="C304" s="26" t="s">
        <v>151</v>
      </c>
      <c r="D304" s="27"/>
      <c r="E304" s="27">
        <v>3000000.0</v>
      </c>
    </row>
    <row r="305" ht="14.25" customHeight="1">
      <c r="B305" s="13">
        <v>45304.0</v>
      </c>
      <c r="C305" s="26" t="s">
        <v>152</v>
      </c>
      <c r="D305" s="27"/>
      <c r="E305" s="27">
        <v>6000000.0</v>
      </c>
    </row>
    <row r="306" ht="14.25" customHeight="1">
      <c r="B306" s="13">
        <v>45304.0</v>
      </c>
      <c r="C306" s="26" t="s">
        <v>153</v>
      </c>
      <c r="D306" s="27"/>
      <c r="E306" s="27">
        <v>3000000.0</v>
      </c>
    </row>
    <row r="307" ht="14.25" customHeight="1">
      <c r="B307" s="13">
        <v>45304.0</v>
      </c>
      <c r="C307" s="26" t="s">
        <v>154</v>
      </c>
      <c r="D307" s="27"/>
      <c r="E307" s="27">
        <v>3000000.0</v>
      </c>
    </row>
    <row r="308" ht="14.25" customHeight="1">
      <c r="B308" s="13">
        <v>45304.0</v>
      </c>
      <c r="C308" s="26" t="s">
        <v>263</v>
      </c>
      <c r="D308" s="27">
        <v>500000.0</v>
      </c>
      <c r="E308" s="27"/>
      <c r="F308" s="17" t="s">
        <v>56</v>
      </c>
    </row>
    <row r="309" ht="14.25" customHeight="1">
      <c r="B309" s="13">
        <v>45304.0</v>
      </c>
      <c r="C309" s="26" t="s">
        <v>264</v>
      </c>
      <c r="D309" s="27"/>
      <c r="E309" s="27">
        <v>5000000.0</v>
      </c>
      <c r="F309" s="17" t="s">
        <v>265</v>
      </c>
    </row>
    <row r="310" ht="14.25" customHeight="1">
      <c r="B310" s="13">
        <v>45304.0</v>
      </c>
      <c r="C310" s="26" t="s">
        <v>266</v>
      </c>
      <c r="D310" s="27">
        <v>100000.0</v>
      </c>
      <c r="E310" s="27"/>
    </row>
    <row r="311" ht="14.25" customHeight="1">
      <c r="B311" s="13">
        <v>45304.0</v>
      </c>
      <c r="C311" s="26" t="s">
        <v>267</v>
      </c>
      <c r="D311" s="27">
        <v>500000.0</v>
      </c>
      <c r="E311" s="27"/>
    </row>
    <row r="312" ht="14.25" customHeight="1">
      <c r="B312" s="13">
        <v>45304.0</v>
      </c>
      <c r="C312" s="26" t="s">
        <v>268</v>
      </c>
      <c r="D312" s="27">
        <v>100000.0</v>
      </c>
      <c r="E312" s="27"/>
    </row>
    <row r="313" ht="14.25" customHeight="1">
      <c r="B313" s="13">
        <v>45304.0</v>
      </c>
      <c r="C313" s="26" t="s">
        <v>269</v>
      </c>
      <c r="D313" s="27">
        <v>50308.0</v>
      </c>
      <c r="E313" s="27"/>
      <c r="F313" s="17" t="s">
        <v>13</v>
      </c>
    </row>
    <row r="314" ht="14.25" customHeight="1">
      <c r="B314" s="13">
        <v>45304.0</v>
      </c>
      <c r="C314" s="26" t="s">
        <v>41</v>
      </c>
      <c r="D314" s="27">
        <v>150000.0</v>
      </c>
      <c r="E314" s="27"/>
    </row>
    <row r="315" ht="14.25" customHeight="1">
      <c r="B315" s="13">
        <v>45304.0</v>
      </c>
      <c r="C315" s="26" t="s">
        <v>89</v>
      </c>
      <c r="D315" s="27">
        <v>200000.0</v>
      </c>
      <c r="E315" s="27"/>
    </row>
    <row r="316" ht="14.25" customHeight="1">
      <c r="B316" s="13">
        <v>45304.0</v>
      </c>
      <c r="C316" s="26" t="s">
        <v>270</v>
      </c>
      <c r="D316" s="27">
        <v>150000.0</v>
      </c>
      <c r="E316" s="27"/>
      <c r="F316" s="17" t="s">
        <v>13</v>
      </c>
    </row>
    <row r="317" ht="14.25" customHeight="1">
      <c r="B317" s="13">
        <v>45304.0</v>
      </c>
      <c r="C317" s="26" t="s">
        <v>271</v>
      </c>
      <c r="D317" s="27">
        <v>20000.0</v>
      </c>
      <c r="E317" s="27"/>
    </row>
    <row r="318" ht="14.25" customHeight="1">
      <c r="B318" s="13">
        <v>45304.0</v>
      </c>
      <c r="C318" s="26" t="s">
        <v>272</v>
      </c>
      <c r="D318" s="27">
        <v>1000000.0</v>
      </c>
      <c r="E318" s="27"/>
    </row>
    <row r="319" ht="14.25" customHeight="1">
      <c r="B319" s="13">
        <v>45304.0</v>
      </c>
      <c r="C319" s="26" t="s">
        <v>273</v>
      </c>
      <c r="D319" s="27">
        <v>50000.0</v>
      </c>
      <c r="E319" s="27"/>
    </row>
    <row r="320" ht="14.25" customHeight="1">
      <c r="B320" s="13">
        <v>45304.0</v>
      </c>
      <c r="C320" s="26" t="s">
        <v>274</v>
      </c>
      <c r="D320" s="27">
        <v>500000.0</v>
      </c>
      <c r="E320" s="27"/>
    </row>
    <row r="321" ht="14.25" customHeight="1">
      <c r="B321" s="13">
        <v>45305.0</v>
      </c>
      <c r="C321" s="26" t="s">
        <v>240</v>
      </c>
      <c r="D321" s="27">
        <v>50000.0</v>
      </c>
      <c r="E321" s="27"/>
    </row>
    <row r="322" ht="14.25" customHeight="1">
      <c r="B322" s="13">
        <v>45305.0</v>
      </c>
      <c r="C322" s="26" t="s">
        <v>26</v>
      </c>
      <c r="D322" s="27">
        <v>15777.0</v>
      </c>
      <c r="E322" s="27"/>
    </row>
    <row r="323" ht="14.25" customHeight="1">
      <c r="B323" s="13">
        <v>45305.0</v>
      </c>
      <c r="C323" s="26" t="s">
        <v>66</v>
      </c>
      <c r="D323" s="27">
        <v>200000.0</v>
      </c>
      <c r="E323" s="27"/>
    </row>
    <row r="324" ht="14.25" customHeight="1">
      <c r="B324" s="13">
        <v>45305.0</v>
      </c>
      <c r="C324" s="26" t="s">
        <v>234</v>
      </c>
      <c r="D324" s="27">
        <v>60000.0</v>
      </c>
      <c r="E324" s="27"/>
    </row>
    <row r="325" ht="14.25" customHeight="1">
      <c r="B325" s="13">
        <v>45305.0</v>
      </c>
      <c r="C325" s="26" t="s">
        <v>275</v>
      </c>
      <c r="D325" s="27">
        <v>100000.0</v>
      </c>
      <c r="E325" s="27"/>
    </row>
    <row r="326" ht="14.25" customHeight="1">
      <c r="B326" s="13">
        <v>45305.0</v>
      </c>
      <c r="C326" s="26" t="s">
        <v>51</v>
      </c>
      <c r="D326" s="27">
        <v>25000.0</v>
      </c>
      <c r="E326" s="27"/>
      <c r="F326" s="17" t="s">
        <v>13</v>
      </c>
    </row>
    <row r="327" ht="14.25" customHeight="1">
      <c r="B327" s="13">
        <v>45305.0</v>
      </c>
      <c r="C327" s="26" t="s">
        <v>213</v>
      </c>
      <c r="D327" s="27">
        <v>500000.0</v>
      </c>
      <c r="E327" s="27"/>
      <c r="F327" s="17" t="s">
        <v>13</v>
      </c>
    </row>
    <row r="328" ht="14.25" customHeight="1">
      <c r="B328" s="13">
        <v>45305.0</v>
      </c>
      <c r="C328" s="26" t="s">
        <v>169</v>
      </c>
      <c r="D328" s="27">
        <v>100000.0</v>
      </c>
      <c r="E328" s="27"/>
      <c r="F328" s="17" t="s">
        <v>265</v>
      </c>
    </row>
    <row r="329" ht="14.25" customHeight="1">
      <c r="B329" s="13">
        <v>45305.0</v>
      </c>
      <c r="C329" s="26" t="s">
        <v>178</v>
      </c>
      <c r="D329" s="27">
        <v>1500000.0</v>
      </c>
      <c r="E329" s="27"/>
    </row>
    <row r="330" ht="14.25" customHeight="1">
      <c r="B330" s="13">
        <v>45305.0</v>
      </c>
      <c r="C330" s="26" t="s">
        <v>155</v>
      </c>
      <c r="D330" s="27">
        <v>100000.0</v>
      </c>
      <c r="E330" s="27"/>
    </row>
    <row r="331" ht="14.25" customHeight="1">
      <c r="B331" s="13">
        <v>45305.0</v>
      </c>
      <c r="C331" s="26" t="s">
        <v>276</v>
      </c>
      <c r="D331" s="27">
        <v>200000.0</v>
      </c>
      <c r="E331" s="27"/>
      <c r="F331" s="17" t="s">
        <v>13</v>
      </c>
    </row>
    <row r="332" ht="14.25" customHeight="1">
      <c r="B332" s="13">
        <v>45305.0</v>
      </c>
      <c r="C332" s="26" t="s">
        <v>196</v>
      </c>
      <c r="D332" s="27">
        <v>100000.0</v>
      </c>
      <c r="E332" s="27"/>
      <c r="F332" s="17" t="s">
        <v>13</v>
      </c>
    </row>
    <row r="333" ht="14.25" customHeight="1">
      <c r="B333" s="13">
        <v>45305.0</v>
      </c>
      <c r="C333" s="26" t="s">
        <v>170</v>
      </c>
      <c r="D333" s="27">
        <v>300000.0</v>
      </c>
      <c r="E333" s="27"/>
    </row>
    <row r="334" ht="14.25" customHeight="1">
      <c r="B334" s="13">
        <v>45305.0</v>
      </c>
      <c r="C334" s="26" t="s">
        <v>181</v>
      </c>
      <c r="D334" s="27">
        <v>1000000.0</v>
      </c>
      <c r="E334" s="27"/>
      <c r="F334" s="17" t="s">
        <v>13</v>
      </c>
    </row>
    <row r="335" ht="14.25" customHeight="1">
      <c r="B335" s="13">
        <v>45305.0</v>
      </c>
      <c r="C335" s="26" t="s">
        <v>277</v>
      </c>
      <c r="D335" s="27">
        <v>100000.0</v>
      </c>
      <c r="E335" s="27"/>
    </row>
    <row r="336" ht="14.25" customHeight="1">
      <c r="B336" s="13">
        <v>45305.0</v>
      </c>
      <c r="C336" s="26" t="s">
        <v>278</v>
      </c>
      <c r="D336" s="27">
        <v>500000.0</v>
      </c>
      <c r="E336" s="27"/>
    </row>
    <row r="337" ht="14.25" customHeight="1">
      <c r="B337" s="13">
        <v>45305.0</v>
      </c>
      <c r="C337" s="26" t="s">
        <v>279</v>
      </c>
      <c r="D337" s="27">
        <v>50000.0</v>
      </c>
      <c r="E337" s="27"/>
    </row>
    <row r="338" ht="14.25" customHeight="1">
      <c r="B338" s="13">
        <v>45305.0</v>
      </c>
      <c r="C338" s="26" t="s">
        <v>280</v>
      </c>
      <c r="D338" s="27">
        <v>50000.0</v>
      </c>
      <c r="E338" s="27"/>
    </row>
    <row r="339" ht="14.25" customHeight="1">
      <c r="B339" s="13">
        <v>45306.0</v>
      </c>
      <c r="C339" s="26" t="s">
        <v>281</v>
      </c>
      <c r="D339" s="27">
        <v>100000.0</v>
      </c>
      <c r="E339" s="27"/>
      <c r="F339" s="17" t="s">
        <v>13</v>
      </c>
    </row>
    <row r="340" ht="14.25" customHeight="1">
      <c r="B340" s="13">
        <v>45306.0</v>
      </c>
      <c r="C340" s="26" t="s">
        <v>282</v>
      </c>
      <c r="D340" s="27">
        <v>2222228.0</v>
      </c>
      <c r="E340" s="27"/>
    </row>
    <row r="341" ht="14.25" customHeight="1">
      <c r="B341" s="13">
        <v>45306.0</v>
      </c>
      <c r="C341" s="26" t="s">
        <v>42</v>
      </c>
      <c r="D341" s="27">
        <v>300000.0</v>
      </c>
      <c r="E341" s="27"/>
    </row>
    <row r="342" ht="14.25" customHeight="1">
      <c r="B342" s="13">
        <v>45306.0</v>
      </c>
      <c r="C342" s="26" t="s">
        <v>34</v>
      </c>
      <c r="D342" s="27">
        <v>100000.0</v>
      </c>
      <c r="E342" s="27"/>
    </row>
    <row r="343" ht="14.25" customHeight="1">
      <c r="B343" s="13">
        <v>45306.0</v>
      </c>
      <c r="C343" s="26" t="s">
        <v>40</v>
      </c>
      <c r="D343" s="27">
        <v>300000.0</v>
      </c>
      <c r="E343" s="27"/>
    </row>
    <row r="344" ht="14.25" customHeight="1">
      <c r="B344" s="13">
        <v>45306.0</v>
      </c>
      <c r="C344" s="26" t="s">
        <v>9</v>
      </c>
      <c r="D344" s="27">
        <v>200000.0</v>
      </c>
      <c r="E344" s="27"/>
    </row>
    <row r="345" ht="14.25" customHeight="1">
      <c r="B345" s="13">
        <v>45306.0</v>
      </c>
      <c r="C345" s="26" t="s">
        <v>183</v>
      </c>
      <c r="D345" s="27">
        <v>50000.0</v>
      </c>
      <c r="E345" s="27"/>
    </row>
    <row r="346" ht="14.25" customHeight="1">
      <c r="B346" s="13">
        <v>45306.0</v>
      </c>
      <c r="C346" s="26" t="s">
        <v>283</v>
      </c>
      <c r="D346" s="27">
        <v>100000.0</v>
      </c>
      <c r="E346" s="27"/>
    </row>
    <row r="347" ht="14.25" customHeight="1">
      <c r="B347" s="13">
        <v>45306.0</v>
      </c>
      <c r="C347" s="26" t="s">
        <v>284</v>
      </c>
      <c r="D347" s="27">
        <v>5000000.0</v>
      </c>
      <c r="E347" s="27"/>
    </row>
    <row r="348" ht="14.25" customHeight="1">
      <c r="B348" s="13">
        <v>45306.0</v>
      </c>
      <c r="C348" s="26" t="s">
        <v>101</v>
      </c>
      <c r="D348" s="27">
        <v>200000.0</v>
      </c>
      <c r="E348" s="27"/>
    </row>
    <row r="349" ht="14.25" customHeight="1">
      <c r="B349" s="13">
        <v>45306.0</v>
      </c>
      <c r="C349" s="26" t="s">
        <v>188</v>
      </c>
      <c r="D349" s="27">
        <v>15000.0</v>
      </c>
      <c r="E349" s="27"/>
    </row>
    <row r="350" ht="14.25" customHeight="1">
      <c r="B350" s="13">
        <v>45306.0</v>
      </c>
      <c r="C350" s="26" t="s">
        <v>207</v>
      </c>
      <c r="D350" s="27">
        <v>100000.0</v>
      </c>
      <c r="E350" s="27"/>
      <c r="F350" s="17" t="s">
        <v>13</v>
      </c>
    </row>
    <row r="351" ht="14.25" customHeight="1">
      <c r="B351" s="13">
        <v>45306.0</v>
      </c>
      <c r="C351" s="26" t="s">
        <v>66</v>
      </c>
      <c r="D351" s="27">
        <v>100000.0</v>
      </c>
      <c r="E351" s="27"/>
    </row>
    <row r="352" ht="14.25" customHeight="1">
      <c r="B352" s="13">
        <v>45306.0</v>
      </c>
      <c r="C352" s="26" t="s">
        <v>285</v>
      </c>
      <c r="D352" s="27">
        <v>3000000.0</v>
      </c>
      <c r="E352" s="27"/>
    </row>
    <row r="353" ht="14.25" customHeight="1">
      <c r="B353" s="13">
        <v>45306.0</v>
      </c>
      <c r="C353" s="26" t="s">
        <v>286</v>
      </c>
      <c r="D353" s="27">
        <v>500162.0</v>
      </c>
      <c r="E353" s="27"/>
    </row>
    <row r="354" ht="14.25" customHeight="1">
      <c r="B354" s="13">
        <v>45306.0</v>
      </c>
      <c r="C354" s="26" t="s">
        <v>287</v>
      </c>
      <c r="D354" s="27">
        <v>50000.0</v>
      </c>
      <c r="E354" s="27"/>
      <c r="F354" s="17" t="s">
        <v>13</v>
      </c>
    </row>
    <row r="355" ht="14.25" customHeight="1">
      <c r="B355" s="13">
        <v>45306.0</v>
      </c>
      <c r="C355" s="26" t="s">
        <v>288</v>
      </c>
      <c r="D355" s="27">
        <v>100000.0</v>
      </c>
      <c r="E355" s="27"/>
      <c r="F355" s="17" t="s">
        <v>56</v>
      </c>
    </row>
    <row r="356" ht="14.25" customHeight="1">
      <c r="B356" s="13">
        <v>45306.0</v>
      </c>
      <c r="C356" s="26" t="s">
        <v>289</v>
      </c>
      <c r="D356" s="27">
        <v>1300000.0</v>
      </c>
      <c r="E356" s="27"/>
    </row>
    <row r="357" ht="14.25" customHeight="1">
      <c r="B357" s="13">
        <v>45306.0</v>
      </c>
      <c r="C357" s="26" t="s">
        <v>252</v>
      </c>
      <c r="D357" s="27">
        <v>1000000.0</v>
      </c>
      <c r="E357" s="27"/>
    </row>
    <row r="358" ht="14.25" customHeight="1">
      <c r="B358" s="13">
        <v>45306.0</v>
      </c>
      <c r="C358" s="26" t="s">
        <v>290</v>
      </c>
      <c r="D358" s="27">
        <v>100000.0</v>
      </c>
      <c r="E358" s="27"/>
    </row>
    <row r="359" ht="14.25" customHeight="1">
      <c r="B359" s="13">
        <v>45306.0</v>
      </c>
      <c r="C359" s="26" t="s">
        <v>291</v>
      </c>
      <c r="D359" s="27">
        <v>100000.0</v>
      </c>
      <c r="E359" s="27"/>
      <c r="F359" s="17" t="s">
        <v>13</v>
      </c>
    </row>
    <row r="360" ht="14.25" customHeight="1">
      <c r="B360" s="13">
        <v>45306.0</v>
      </c>
      <c r="C360" s="26" t="s">
        <v>292</v>
      </c>
      <c r="D360" s="27">
        <v>100000.0</v>
      </c>
      <c r="E360" s="27"/>
    </row>
    <row r="361" ht="14.25" customHeight="1">
      <c r="B361" s="13">
        <v>45306.0</v>
      </c>
      <c r="C361" s="26" t="s">
        <v>293</v>
      </c>
      <c r="D361" s="27">
        <v>150117.0</v>
      </c>
      <c r="E361" s="27"/>
    </row>
    <row r="362" ht="14.25" customHeight="1">
      <c r="B362" s="13">
        <v>45306.0</v>
      </c>
      <c r="C362" s="26" t="s">
        <v>195</v>
      </c>
      <c r="D362" s="27">
        <v>200000.0</v>
      </c>
      <c r="E362" s="27"/>
    </row>
    <row r="363" ht="14.25" customHeight="1">
      <c r="B363" s="13">
        <v>45306.0</v>
      </c>
      <c r="C363" s="26" t="s">
        <v>294</v>
      </c>
      <c r="D363" s="27">
        <v>500000.0</v>
      </c>
      <c r="E363" s="27"/>
    </row>
    <row r="364" ht="14.25" customHeight="1">
      <c r="B364" s="13">
        <v>45306.0</v>
      </c>
      <c r="C364" s="26" t="s">
        <v>78</v>
      </c>
      <c r="D364" s="27">
        <v>20000.0</v>
      </c>
      <c r="E364" s="27"/>
    </row>
    <row r="365" ht="14.25" customHeight="1">
      <c r="B365" s="13">
        <v>45307.0</v>
      </c>
      <c r="C365" s="26" t="s">
        <v>174</v>
      </c>
      <c r="D365" s="27">
        <v>250000.0</v>
      </c>
      <c r="E365" s="27"/>
      <c r="F365" s="17" t="s">
        <v>13</v>
      </c>
    </row>
    <row r="366" ht="14.25" customHeight="1">
      <c r="B366" s="13">
        <v>45307.0</v>
      </c>
      <c r="C366" s="26" t="s">
        <v>117</v>
      </c>
      <c r="D366" s="27">
        <v>50000.0</v>
      </c>
      <c r="E366" s="27"/>
    </row>
    <row r="367" ht="14.25" customHeight="1">
      <c r="B367" s="13">
        <v>45307.0</v>
      </c>
      <c r="C367" s="26" t="s">
        <v>20</v>
      </c>
      <c r="D367" s="27">
        <v>50000.0</v>
      </c>
      <c r="E367" s="27"/>
    </row>
    <row r="368" ht="14.25" customHeight="1">
      <c r="B368" s="13">
        <v>45307.0</v>
      </c>
      <c r="C368" s="26" t="s">
        <v>50</v>
      </c>
      <c r="D368" s="27">
        <v>2000000.0</v>
      </c>
      <c r="E368" s="27"/>
      <c r="F368" s="17" t="s">
        <v>13</v>
      </c>
    </row>
    <row r="369" ht="14.25" customHeight="1">
      <c r="B369" s="13">
        <v>45307.0</v>
      </c>
      <c r="C369" s="26" t="s">
        <v>204</v>
      </c>
      <c r="D369" s="27">
        <v>345678.0</v>
      </c>
      <c r="E369" s="27"/>
    </row>
    <row r="370" ht="14.25" customHeight="1">
      <c r="B370" s="13">
        <v>45307.0</v>
      </c>
      <c r="C370" s="26" t="s">
        <v>295</v>
      </c>
      <c r="D370" s="27">
        <v>100000.0</v>
      </c>
      <c r="E370" s="27"/>
    </row>
    <row r="371" ht="14.25" customHeight="1">
      <c r="B371" s="13">
        <v>45307.0</v>
      </c>
      <c r="C371" s="26" t="s">
        <v>296</v>
      </c>
      <c r="D371" s="27">
        <v>50000.0</v>
      </c>
      <c r="E371" s="27"/>
    </row>
    <row r="372" ht="14.25" customHeight="1">
      <c r="B372" s="13">
        <v>45307.0</v>
      </c>
      <c r="C372" s="26" t="s">
        <v>297</v>
      </c>
      <c r="D372" s="27">
        <v>1.2E7</v>
      </c>
      <c r="E372" s="27"/>
    </row>
    <row r="373" ht="14.25" customHeight="1">
      <c r="B373" s="13">
        <v>45307.0</v>
      </c>
      <c r="C373" s="26" t="s">
        <v>298</v>
      </c>
      <c r="D373" s="27">
        <v>300000.0</v>
      </c>
      <c r="E373" s="27"/>
      <c r="F373" s="17" t="s">
        <v>13</v>
      </c>
    </row>
    <row r="374" ht="14.25" customHeight="1">
      <c r="B374" s="13">
        <v>45307.0</v>
      </c>
      <c r="C374" s="26" t="s">
        <v>299</v>
      </c>
      <c r="D374" s="27"/>
      <c r="E374" s="27">
        <v>3000000.0</v>
      </c>
    </row>
    <row r="375" ht="14.25" customHeight="1">
      <c r="B375" s="13">
        <v>45307.0</v>
      </c>
      <c r="C375" s="26" t="s">
        <v>300</v>
      </c>
      <c r="D375" s="27"/>
      <c r="E375" s="27">
        <v>3000000.0</v>
      </c>
    </row>
    <row r="376" ht="14.25" customHeight="1">
      <c r="B376" s="13">
        <v>45307.0</v>
      </c>
      <c r="C376" s="26" t="s">
        <v>152</v>
      </c>
      <c r="D376" s="27"/>
      <c r="E376" s="27">
        <v>6000000.0</v>
      </c>
    </row>
    <row r="377" ht="14.25" customHeight="1">
      <c r="B377" s="13">
        <v>45307.0</v>
      </c>
      <c r="C377" s="26" t="s">
        <v>301</v>
      </c>
      <c r="D377" s="27"/>
      <c r="E377" s="27">
        <v>3000000.0</v>
      </c>
    </row>
    <row r="378" ht="14.25" customHeight="1">
      <c r="B378" s="13">
        <v>45307.0</v>
      </c>
      <c r="C378" s="26" t="s">
        <v>302</v>
      </c>
      <c r="D378" s="27">
        <v>250000.0</v>
      </c>
      <c r="E378" s="27"/>
    </row>
    <row r="379" ht="14.25" customHeight="1">
      <c r="B379" s="13">
        <v>45307.0</v>
      </c>
      <c r="C379" s="26" t="s">
        <v>66</v>
      </c>
      <c r="D379" s="27">
        <v>100000.0</v>
      </c>
      <c r="E379" s="27"/>
    </row>
    <row r="380" ht="14.25" customHeight="1">
      <c r="B380" s="13">
        <v>45307.0</v>
      </c>
      <c r="C380" s="26" t="s">
        <v>252</v>
      </c>
      <c r="D380" s="27">
        <v>100000.0</v>
      </c>
      <c r="E380" s="27"/>
    </row>
    <row r="381" ht="14.25" customHeight="1">
      <c r="B381" s="13">
        <v>45307.0</v>
      </c>
      <c r="C381" s="26" t="s">
        <v>303</v>
      </c>
      <c r="D381" s="27">
        <v>100000.0</v>
      </c>
      <c r="E381" s="27"/>
    </row>
    <row r="382" ht="14.25" customHeight="1">
      <c r="B382" s="13">
        <v>45307.0</v>
      </c>
      <c r="C382" s="26" t="s">
        <v>304</v>
      </c>
      <c r="D382" s="27">
        <v>200000.0</v>
      </c>
      <c r="E382" s="27"/>
    </row>
    <row r="383" ht="14.25" customHeight="1">
      <c r="B383" s="13">
        <v>45307.0</v>
      </c>
      <c r="C383" s="26" t="s">
        <v>282</v>
      </c>
      <c r="D383" s="27">
        <v>22288.0</v>
      </c>
      <c r="E383" s="27"/>
    </row>
    <row r="384" ht="14.25" customHeight="1">
      <c r="B384" s="13">
        <v>45307.0</v>
      </c>
      <c r="C384" s="26" t="s">
        <v>305</v>
      </c>
      <c r="D384" s="27">
        <v>50000.0</v>
      </c>
      <c r="E384" s="27"/>
    </row>
    <row r="385" ht="14.25" customHeight="1">
      <c r="B385" s="13">
        <v>45307.0</v>
      </c>
      <c r="C385" s="26" t="s">
        <v>208</v>
      </c>
      <c r="D385" s="27">
        <v>250000.0</v>
      </c>
      <c r="E385" s="27"/>
    </row>
    <row r="386" ht="14.25" customHeight="1">
      <c r="B386" s="13">
        <v>45307.0</v>
      </c>
      <c r="C386" s="26" t="s">
        <v>10</v>
      </c>
      <c r="D386" s="27">
        <v>50000.0</v>
      </c>
      <c r="E386" s="27"/>
    </row>
    <row r="387" ht="14.25" customHeight="1">
      <c r="B387" s="13">
        <v>45307.0</v>
      </c>
      <c r="C387" s="26" t="s">
        <v>306</v>
      </c>
      <c r="D387" s="27">
        <v>50000.0</v>
      </c>
      <c r="E387" s="27"/>
    </row>
    <row r="388" ht="14.25" customHeight="1">
      <c r="B388" s="13">
        <v>45307.0</v>
      </c>
      <c r="C388" s="26" t="s">
        <v>27</v>
      </c>
      <c r="D388" s="27">
        <v>50000.0</v>
      </c>
      <c r="E388" s="27"/>
    </row>
    <row r="389" ht="14.25" customHeight="1">
      <c r="B389" s="13">
        <v>45307.0</v>
      </c>
      <c r="C389" s="26" t="s">
        <v>121</v>
      </c>
      <c r="D389" s="27">
        <v>150000.0</v>
      </c>
      <c r="E389" s="27"/>
    </row>
    <row r="390" ht="14.25" customHeight="1">
      <c r="B390" s="13">
        <v>45307.0</v>
      </c>
      <c r="C390" s="26" t="s">
        <v>271</v>
      </c>
      <c r="D390" s="27">
        <v>20000.0</v>
      </c>
      <c r="E390" s="27"/>
    </row>
    <row r="391" ht="14.25" customHeight="1">
      <c r="B391" s="13">
        <v>45307.0</v>
      </c>
      <c r="C391" s="26" t="s">
        <v>307</v>
      </c>
      <c r="D391" s="27">
        <v>500000.0</v>
      </c>
      <c r="E391" s="27"/>
    </row>
    <row r="392" ht="14.25" customHeight="1">
      <c r="B392" s="13">
        <v>45307.0</v>
      </c>
      <c r="C392" s="26" t="s">
        <v>308</v>
      </c>
      <c r="D392" s="27">
        <v>100000.0</v>
      </c>
      <c r="E392" s="27"/>
    </row>
    <row r="393" ht="14.25" customHeight="1">
      <c r="B393" s="13">
        <v>45307.0</v>
      </c>
      <c r="C393" s="26" t="s">
        <v>309</v>
      </c>
      <c r="D393" s="27">
        <v>100000.0</v>
      </c>
      <c r="E393" s="27"/>
    </row>
    <row r="394" ht="14.25" customHeight="1">
      <c r="B394" s="13">
        <v>45307.0</v>
      </c>
      <c r="C394" s="26" t="s">
        <v>310</v>
      </c>
      <c r="D394" s="27">
        <v>300000.0</v>
      </c>
      <c r="E394" s="27"/>
      <c r="F394" s="17" t="s">
        <v>13</v>
      </c>
    </row>
    <row r="395" ht="14.25" customHeight="1">
      <c r="B395" s="13">
        <v>45308.0</v>
      </c>
      <c r="C395" s="26" t="s">
        <v>53</v>
      </c>
      <c r="D395" s="27">
        <v>100000.0</v>
      </c>
      <c r="E395" s="27"/>
    </row>
    <row r="396" ht="14.25" customHeight="1">
      <c r="B396" s="13">
        <v>45308.0</v>
      </c>
      <c r="C396" s="26" t="s">
        <v>311</v>
      </c>
      <c r="D396" s="27">
        <v>300000.0</v>
      </c>
      <c r="E396" s="27"/>
    </row>
    <row r="397" ht="14.25" customHeight="1">
      <c r="B397" s="13">
        <v>45308.0</v>
      </c>
      <c r="C397" s="26" t="s">
        <v>203</v>
      </c>
      <c r="D397" s="27">
        <v>50000.0</v>
      </c>
      <c r="E397" s="27"/>
    </row>
    <row r="398" ht="14.25" customHeight="1">
      <c r="B398" s="13">
        <v>45308.0</v>
      </c>
      <c r="C398" s="26" t="s">
        <v>197</v>
      </c>
      <c r="D398" s="27">
        <v>50000.0</v>
      </c>
      <c r="E398" s="27"/>
      <c r="F398" s="17" t="s">
        <v>13</v>
      </c>
    </row>
    <row r="399" ht="14.25" customHeight="1">
      <c r="B399" s="13">
        <v>45308.0</v>
      </c>
      <c r="C399" s="26" t="s">
        <v>312</v>
      </c>
      <c r="D399" s="27">
        <v>100000.0</v>
      </c>
      <c r="E399" s="27"/>
    </row>
    <row r="400" ht="14.25" customHeight="1">
      <c r="B400" s="13">
        <v>45308.0</v>
      </c>
      <c r="C400" s="26" t="s">
        <v>66</v>
      </c>
      <c r="D400" s="27">
        <v>100000.0</v>
      </c>
      <c r="E400" s="27"/>
    </row>
    <row r="401" ht="14.25" customHeight="1">
      <c r="B401" s="13">
        <v>45308.0</v>
      </c>
      <c r="C401" s="26" t="s">
        <v>107</v>
      </c>
      <c r="D401" s="27">
        <v>50000.0</v>
      </c>
      <c r="E401" s="27"/>
    </row>
    <row r="402" ht="14.25" customHeight="1">
      <c r="B402" s="13">
        <v>45308.0</v>
      </c>
      <c r="C402" s="26" t="s">
        <v>313</v>
      </c>
      <c r="D402" s="27">
        <v>50000.0</v>
      </c>
      <c r="E402" s="27"/>
      <c r="F402" s="17" t="s">
        <v>13</v>
      </c>
    </row>
    <row r="403" ht="14.25" customHeight="1">
      <c r="B403" s="13">
        <v>45308.0</v>
      </c>
      <c r="C403" s="26" t="s">
        <v>282</v>
      </c>
      <c r="D403" s="27">
        <v>28282.0</v>
      </c>
      <c r="E403" s="27"/>
    </row>
    <row r="404" ht="14.25" customHeight="1">
      <c r="B404" s="13">
        <v>45308.0</v>
      </c>
      <c r="C404" s="26" t="s">
        <v>24</v>
      </c>
      <c r="D404" s="27">
        <v>30000.0</v>
      </c>
      <c r="E404" s="27"/>
    </row>
    <row r="405" ht="14.25" customHeight="1">
      <c r="B405" s="13">
        <v>45309.0</v>
      </c>
      <c r="C405" s="26" t="s">
        <v>314</v>
      </c>
      <c r="D405" s="27">
        <v>300000.0</v>
      </c>
      <c r="E405" s="27"/>
      <c r="F405" s="17" t="s">
        <v>13</v>
      </c>
    </row>
    <row r="406" ht="14.25" customHeight="1">
      <c r="B406" s="13">
        <v>45309.0</v>
      </c>
      <c r="C406" s="26" t="s">
        <v>315</v>
      </c>
      <c r="D406" s="27">
        <v>1000000.0</v>
      </c>
      <c r="E406" s="27"/>
    </row>
    <row r="407" ht="14.25" customHeight="1">
      <c r="B407" s="13">
        <v>45309.0</v>
      </c>
      <c r="C407" s="26" t="s">
        <v>70</v>
      </c>
      <c r="D407" s="27">
        <v>100000.0</v>
      </c>
      <c r="E407" s="27"/>
    </row>
    <row r="408" ht="14.25" customHeight="1">
      <c r="B408" s="13">
        <v>45309.0</v>
      </c>
      <c r="C408" s="26" t="s">
        <v>66</v>
      </c>
      <c r="D408" s="27">
        <v>100000.0</v>
      </c>
      <c r="E408" s="27"/>
    </row>
    <row r="409" ht="14.25" customHeight="1">
      <c r="B409" s="13">
        <v>45309.0</v>
      </c>
      <c r="C409" s="26" t="s">
        <v>316</v>
      </c>
      <c r="D409" s="27">
        <v>800321.0</v>
      </c>
      <c r="E409" s="27"/>
    </row>
    <row r="410" ht="14.25" customHeight="1">
      <c r="B410" s="13">
        <v>45309.0</v>
      </c>
      <c r="C410" s="26" t="s">
        <v>317</v>
      </c>
      <c r="D410" s="27">
        <v>254157.0</v>
      </c>
      <c r="E410" s="27"/>
    </row>
    <row r="411" ht="14.25" customHeight="1">
      <c r="B411" s="13">
        <v>45309.0</v>
      </c>
      <c r="C411" s="26" t="s">
        <v>78</v>
      </c>
      <c r="D411" s="27">
        <v>20000.0</v>
      </c>
      <c r="E411" s="27"/>
    </row>
    <row r="412" ht="14.25" customHeight="1">
      <c r="B412" s="13">
        <v>45309.0</v>
      </c>
      <c r="C412" s="26" t="s">
        <v>22</v>
      </c>
      <c r="D412" s="27">
        <v>10000.0</v>
      </c>
      <c r="E412" s="27"/>
    </row>
    <row r="413" ht="14.25" customHeight="1">
      <c r="B413" s="13">
        <v>45309.0</v>
      </c>
      <c r="C413" s="26" t="s">
        <v>318</v>
      </c>
      <c r="D413" s="27">
        <v>200000.0</v>
      </c>
      <c r="E413" s="27"/>
    </row>
    <row r="414" ht="14.25" customHeight="1">
      <c r="B414" s="13">
        <v>45309.0</v>
      </c>
      <c r="C414" s="26" t="s">
        <v>12</v>
      </c>
      <c r="D414" s="27">
        <v>100000.0</v>
      </c>
      <c r="E414" s="27"/>
      <c r="F414" s="17" t="s">
        <v>13</v>
      </c>
    </row>
    <row r="415" ht="14.25" customHeight="1">
      <c r="B415" s="13">
        <v>45309.0</v>
      </c>
      <c r="C415" s="26" t="s">
        <v>176</v>
      </c>
      <c r="D415" s="27">
        <v>10023.0</v>
      </c>
      <c r="E415" s="27"/>
    </row>
    <row r="416" ht="14.25" customHeight="1">
      <c r="B416" s="13">
        <v>45309.0</v>
      </c>
      <c r="C416" s="26" t="s">
        <v>164</v>
      </c>
      <c r="D416" s="27">
        <v>25000.0</v>
      </c>
      <c r="E416" s="27"/>
    </row>
    <row r="417" ht="14.25" customHeight="1">
      <c r="B417" s="13">
        <v>45309.0</v>
      </c>
      <c r="C417" s="26" t="s">
        <v>319</v>
      </c>
      <c r="D417" s="27">
        <v>800000.0</v>
      </c>
      <c r="E417" s="27"/>
    </row>
    <row r="418" ht="14.25" customHeight="1">
      <c r="B418" s="13">
        <v>45310.0</v>
      </c>
      <c r="C418" s="26" t="s">
        <v>320</v>
      </c>
      <c r="D418" s="27">
        <v>100000.0</v>
      </c>
      <c r="E418" s="27"/>
    </row>
    <row r="419" ht="14.25" customHeight="1">
      <c r="B419" s="13">
        <v>45310.0</v>
      </c>
      <c r="C419" s="26" t="s">
        <v>177</v>
      </c>
      <c r="D419" s="27">
        <v>700000.0</v>
      </c>
      <c r="E419" s="27"/>
      <c r="F419" s="17" t="s">
        <v>56</v>
      </c>
    </row>
    <row r="420" ht="14.25" customHeight="1">
      <c r="B420" s="13">
        <v>45310.0</v>
      </c>
      <c r="C420" s="26" t="s">
        <v>79</v>
      </c>
      <c r="D420" s="27">
        <v>20000.0</v>
      </c>
      <c r="E420" s="27"/>
    </row>
    <row r="421" ht="14.25" customHeight="1">
      <c r="B421" s="13">
        <v>45310.0</v>
      </c>
      <c r="C421" s="26" t="s">
        <v>124</v>
      </c>
      <c r="D421" s="27">
        <v>125000.0</v>
      </c>
      <c r="E421" s="27"/>
    </row>
    <row r="422" ht="14.25" customHeight="1">
      <c r="B422" s="13">
        <v>45310.0</v>
      </c>
      <c r="C422" s="26" t="s">
        <v>101</v>
      </c>
      <c r="D422" s="27">
        <v>100000.0</v>
      </c>
      <c r="E422" s="27"/>
    </row>
    <row r="423" ht="14.25" customHeight="1">
      <c r="B423" s="13">
        <v>45310.0</v>
      </c>
      <c r="C423" s="26" t="s">
        <v>321</v>
      </c>
      <c r="D423" s="27">
        <v>100000.0</v>
      </c>
      <c r="E423" s="27"/>
    </row>
    <row r="424" ht="14.25" customHeight="1">
      <c r="B424" s="13">
        <v>45310.0</v>
      </c>
      <c r="C424" s="26" t="s">
        <v>322</v>
      </c>
      <c r="D424" s="27">
        <v>200000.0</v>
      </c>
      <c r="E424" s="27"/>
    </row>
    <row r="425" ht="14.25" customHeight="1">
      <c r="B425" s="13">
        <v>45310.0</v>
      </c>
      <c r="C425" s="26" t="s">
        <v>323</v>
      </c>
      <c r="D425" s="27">
        <v>749555.0</v>
      </c>
      <c r="E425" s="27"/>
    </row>
    <row r="426" ht="14.25" customHeight="1">
      <c r="B426" s="13">
        <v>45310.0</v>
      </c>
      <c r="C426" s="26" t="s">
        <v>70</v>
      </c>
      <c r="D426" s="27">
        <v>50000.0</v>
      </c>
      <c r="E426" s="27"/>
    </row>
    <row r="427" ht="14.25" customHeight="1">
      <c r="B427" s="13">
        <v>45310.0</v>
      </c>
      <c r="C427" s="26" t="s">
        <v>324</v>
      </c>
      <c r="D427" s="27">
        <v>200011.0</v>
      </c>
      <c r="E427" s="27"/>
    </row>
    <row r="428" ht="14.25" customHeight="1">
      <c r="B428" s="13">
        <v>45310.0</v>
      </c>
      <c r="C428" s="26" t="s">
        <v>325</v>
      </c>
      <c r="D428" s="27">
        <v>25000.0</v>
      </c>
      <c r="E428" s="27"/>
    </row>
    <row r="429" ht="14.25" customHeight="1">
      <c r="B429" s="13">
        <v>45311.0</v>
      </c>
      <c r="C429" s="26" t="s">
        <v>326</v>
      </c>
      <c r="D429" s="27">
        <v>50000.0</v>
      </c>
      <c r="E429" s="27"/>
    </row>
    <row r="430" ht="14.25" customHeight="1">
      <c r="B430" s="13">
        <v>45311.0</v>
      </c>
      <c r="C430" s="26" t="s">
        <v>327</v>
      </c>
      <c r="D430" s="27">
        <v>100000.0</v>
      </c>
      <c r="E430" s="27"/>
      <c r="F430" s="17" t="s">
        <v>13</v>
      </c>
    </row>
    <row r="431" ht="14.25" customHeight="1">
      <c r="B431" s="13">
        <v>45311.0</v>
      </c>
      <c r="C431" s="26" t="s">
        <v>78</v>
      </c>
      <c r="D431" s="27">
        <v>10000.0</v>
      </c>
      <c r="E431" s="27"/>
    </row>
    <row r="432" ht="14.25" customHeight="1">
      <c r="B432" s="13">
        <v>45311.0</v>
      </c>
      <c r="C432" s="26" t="s">
        <v>238</v>
      </c>
      <c r="D432" s="27">
        <v>100000.0</v>
      </c>
      <c r="E432" s="27"/>
    </row>
    <row r="433" ht="14.25" customHeight="1">
      <c r="B433" s="13">
        <v>45311.0</v>
      </c>
      <c r="C433" s="26" t="s">
        <v>282</v>
      </c>
      <c r="D433" s="27">
        <v>22888.0</v>
      </c>
      <c r="E433" s="27"/>
    </row>
    <row r="434" ht="14.25" customHeight="1">
      <c r="B434" s="13">
        <v>45311.0</v>
      </c>
      <c r="C434" s="26" t="s">
        <v>147</v>
      </c>
      <c r="D434" s="27"/>
      <c r="E434" s="27">
        <v>3000000.0</v>
      </c>
    </row>
    <row r="435" ht="14.25" customHeight="1">
      <c r="B435" s="13">
        <v>45311.0</v>
      </c>
      <c r="C435" s="26" t="s">
        <v>148</v>
      </c>
      <c r="D435" s="27"/>
      <c r="E435" s="27">
        <v>3000000.0</v>
      </c>
    </row>
    <row r="436" ht="14.25" customHeight="1">
      <c r="B436" s="13">
        <v>45311.0</v>
      </c>
      <c r="C436" s="26" t="s">
        <v>149</v>
      </c>
      <c r="D436" s="27"/>
      <c r="E436" s="27">
        <v>3000000.0</v>
      </c>
    </row>
    <row r="437" ht="14.25" customHeight="1">
      <c r="B437" s="13">
        <v>45311.0</v>
      </c>
      <c r="C437" s="26" t="s">
        <v>150</v>
      </c>
      <c r="D437" s="27"/>
      <c r="E437" s="27">
        <v>3000000.0</v>
      </c>
    </row>
    <row r="438" ht="14.25" customHeight="1">
      <c r="B438" s="13">
        <v>45311.0</v>
      </c>
      <c r="C438" s="26" t="s">
        <v>151</v>
      </c>
      <c r="D438" s="27"/>
      <c r="E438" s="27">
        <v>3000000.0</v>
      </c>
    </row>
    <row r="439" ht="14.25" customHeight="1">
      <c r="B439" s="13">
        <v>45311.0</v>
      </c>
      <c r="C439" s="26" t="s">
        <v>152</v>
      </c>
      <c r="D439" s="27"/>
      <c r="E439" s="27">
        <v>6000000.0</v>
      </c>
    </row>
    <row r="440" ht="14.25" customHeight="1">
      <c r="B440" s="13">
        <v>45311.0</v>
      </c>
      <c r="C440" s="26" t="s">
        <v>153</v>
      </c>
      <c r="D440" s="27"/>
      <c r="E440" s="27">
        <v>3000000.0</v>
      </c>
    </row>
    <row r="441" ht="14.25" customHeight="1">
      <c r="B441" s="13">
        <v>45311.0</v>
      </c>
      <c r="C441" s="26" t="s">
        <v>154</v>
      </c>
      <c r="D441" s="27"/>
      <c r="E441" s="27">
        <v>3000000.0</v>
      </c>
    </row>
    <row r="442" ht="14.25" customHeight="1">
      <c r="B442" s="13">
        <v>45311.0</v>
      </c>
      <c r="C442" s="26" t="s">
        <v>328</v>
      </c>
      <c r="D442" s="27">
        <v>50000.0</v>
      </c>
      <c r="E442" s="27"/>
    </row>
    <row r="443" ht="14.25" customHeight="1">
      <c r="B443" s="13">
        <v>45311.0</v>
      </c>
      <c r="C443" s="26" t="s">
        <v>271</v>
      </c>
      <c r="D443" s="27">
        <v>20000.0</v>
      </c>
      <c r="E443" s="27"/>
    </row>
    <row r="444" ht="14.25" customHeight="1">
      <c r="B444" s="13">
        <v>45311.0</v>
      </c>
      <c r="C444" s="26" t="s">
        <v>190</v>
      </c>
      <c r="D444" s="27">
        <v>500000.0</v>
      </c>
      <c r="E444" s="27"/>
    </row>
    <row r="445" ht="14.25" customHeight="1">
      <c r="B445" s="13">
        <v>45311.0</v>
      </c>
      <c r="C445" s="26" t="s">
        <v>66</v>
      </c>
      <c r="D445" s="27">
        <v>100000.0</v>
      </c>
      <c r="E445" s="27"/>
    </row>
    <row r="446" ht="14.25" customHeight="1">
      <c r="B446" s="13">
        <v>45311.0</v>
      </c>
      <c r="C446" s="26" t="s">
        <v>329</v>
      </c>
      <c r="D446" s="27">
        <v>105000.0</v>
      </c>
      <c r="E446" s="27"/>
    </row>
    <row r="447" ht="14.25" customHeight="1">
      <c r="B447" s="13">
        <v>45311.0</v>
      </c>
      <c r="C447" s="26" t="s">
        <v>330</v>
      </c>
      <c r="D447" s="27">
        <v>200000.0</v>
      </c>
      <c r="E447" s="27"/>
    </row>
    <row r="448" ht="14.25" customHeight="1">
      <c r="B448" s="13">
        <v>45311.0</v>
      </c>
      <c r="C448" s="26" t="s">
        <v>206</v>
      </c>
      <c r="D448" s="27">
        <v>100068.0</v>
      </c>
      <c r="E448" s="27"/>
      <c r="F448" s="17" t="s">
        <v>13</v>
      </c>
    </row>
    <row r="449" ht="14.25" customHeight="1">
      <c r="B449" s="13">
        <v>45311.0</v>
      </c>
      <c r="C449" s="26" t="s">
        <v>70</v>
      </c>
      <c r="D449" s="27">
        <v>500.0</v>
      </c>
      <c r="E449" s="27"/>
    </row>
    <row r="450" ht="14.25" customHeight="1">
      <c r="B450" s="13">
        <v>45311.0</v>
      </c>
      <c r="C450" s="26" t="s">
        <v>331</v>
      </c>
      <c r="D450" s="27">
        <v>100000.0</v>
      </c>
      <c r="E450" s="27"/>
    </row>
    <row r="451" ht="14.25" customHeight="1">
      <c r="B451" s="13">
        <v>45311.0</v>
      </c>
      <c r="C451" s="26" t="s">
        <v>332</v>
      </c>
      <c r="D451" s="27">
        <v>500000.0</v>
      </c>
      <c r="E451" s="27"/>
    </row>
    <row r="452" ht="14.25" customHeight="1">
      <c r="B452" s="13">
        <v>45312.0</v>
      </c>
      <c r="C452" s="26" t="s">
        <v>271</v>
      </c>
      <c r="D452" s="27">
        <v>20000.0</v>
      </c>
      <c r="E452" s="27"/>
    </row>
    <row r="453" ht="14.25" customHeight="1">
      <c r="B453" s="13">
        <v>45312.0</v>
      </c>
      <c r="C453" s="26" t="s">
        <v>333</v>
      </c>
      <c r="D453" s="27">
        <v>150000.0</v>
      </c>
      <c r="E453" s="27"/>
    </row>
    <row r="454" ht="14.25" customHeight="1">
      <c r="B454" s="13">
        <v>45312.0</v>
      </c>
      <c r="C454" s="26" t="s">
        <v>66</v>
      </c>
      <c r="D454" s="27">
        <v>100000.0</v>
      </c>
      <c r="E454" s="27"/>
    </row>
    <row r="455" ht="14.25" customHeight="1">
      <c r="B455" s="13">
        <v>45312.0</v>
      </c>
      <c r="C455" s="26" t="s">
        <v>51</v>
      </c>
      <c r="D455" s="27">
        <v>25000.0</v>
      </c>
      <c r="E455" s="27"/>
      <c r="F455" s="17" t="s">
        <v>13</v>
      </c>
    </row>
    <row r="456" ht="14.25" customHeight="1">
      <c r="B456" s="13">
        <v>45312.0</v>
      </c>
      <c r="C456" s="26" t="s">
        <v>234</v>
      </c>
      <c r="D456" s="27">
        <v>60000.0</v>
      </c>
      <c r="E456" s="27"/>
    </row>
    <row r="457" ht="14.25" customHeight="1">
      <c r="B457" s="13">
        <v>45312.0</v>
      </c>
      <c r="C457" s="26" t="s">
        <v>334</v>
      </c>
      <c r="D457" s="27">
        <v>100000.0</v>
      </c>
      <c r="E457" s="27"/>
    </row>
    <row r="458" ht="14.25" customHeight="1">
      <c r="B458" s="13">
        <v>45312.0</v>
      </c>
      <c r="C458" s="26" t="s">
        <v>335</v>
      </c>
      <c r="D458" s="27">
        <v>50000.0</v>
      </c>
      <c r="E458" s="27"/>
    </row>
    <row r="459" ht="14.25" customHeight="1">
      <c r="B459" s="13">
        <v>45312.0</v>
      </c>
      <c r="C459" s="26" t="s">
        <v>336</v>
      </c>
      <c r="D459" s="27">
        <v>100000.0</v>
      </c>
      <c r="E459" s="27"/>
    </row>
    <row r="460" ht="14.25" customHeight="1">
      <c r="B460" s="13">
        <v>45312.0</v>
      </c>
      <c r="C460" s="26" t="s">
        <v>279</v>
      </c>
      <c r="D460" s="27">
        <v>50000.0</v>
      </c>
      <c r="E460" s="27"/>
    </row>
    <row r="461" ht="14.25" customHeight="1">
      <c r="B461" s="13">
        <v>45312.0</v>
      </c>
      <c r="C461" s="26" t="s">
        <v>162</v>
      </c>
      <c r="D461" s="27">
        <v>100000.0</v>
      </c>
      <c r="E461" s="27"/>
    </row>
    <row r="462" ht="14.25" customHeight="1">
      <c r="B462" s="13">
        <v>45312.0</v>
      </c>
      <c r="C462" s="26" t="s">
        <v>197</v>
      </c>
      <c r="D462" s="27">
        <v>50000.0</v>
      </c>
      <c r="E462" s="27"/>
      <c r="F462" s="17" t="s">
        <v>13</v>
      </c>
    </row>
    <row r="463" ht="14.25" customHeight="1">
      <c r="B463" s="13">
        <v>45312.0</v>
      </c>
      <c r="C463" s="26" t="s">
        <v>178</v>
      </c>
      <c r="D463" s="27">
        <v>1500000.0</v>
      </c>
      <c r="E463" s="27"/>
    </row>
    <row r="464" ht="14.25" customHeight="1">
      <c r="B464" s="13">
        <v>45312.0</v>
      </c>
      <c r="C464" s="26" t="s">
        <v>169</v>
      </c>
      <c r="D464" s="27">
        <v>100000.0</v>
      </c>
      <c r="E464" s="27"/>
    </row>
    <row r="465" ht="14.25" customHeight="1">
      <c r="B465" s="13">
        <v>45312.0</v>
      </c>
      <c r="C465" s="26" t="s">
        <v>196</v>
      </c>
      <c r="D465" s="27">
        <v>100000.0</v>
      </c>
      <c r="E465" s="27"/>
      <c r="F465" s="17" t="s">
        <v>13</v>
      </c>
    </row>
    <row r="466" ht="14.25" customHeight="1">
      <c r="B466" s="13">
        <v>45312.0</v>
      </c>
      <c r="C466" s="26" t="s">
        <v>181</v>
      </c>
      <c r="D466" s="27">
        <v>1000000.0</v>
      </c>
      <c r="E466" s="27"/>
      <c r="F466" s="17" t="s">
        <v>337</v>
      </c>
    </row>
    <row r="467" ht="14.25" customHeight="1">
      <c r="B467" s="13">
        <v>45312.0</v>
      </c>
      <c r="C467" s="26" t="s">
        <v>338</v>
      </c>
      <c r="D467" s="27">
        <v>300000.0</v>
      </c>
      <c r="E467" s="27"/>
    </row>
    <row r="468" ht="14.25" customHeight="1">
      <c r="B468" s="13">
        <v>45312.0</v>
      </c>
      <c r="C468" s="26" t="s">
        <v>339</v>
      </c>
      <c r="D468" s="27">
        <v>200000.0</v>
      </c>
      <c r="E468" s="27"/>
    </row>
    <row r="469" ht="14.25" customHeight="1">
      <c r="B469" s="13">
        <v>45312.0</v>
      </c>
      <c r="C469" s="26" t="s">
        <v>213</v>
      </c>
      <c r="D469" s="27">
        <v>500000.0</v>
      </c>
      <c r="E469" s="27"/>
      <c r="F469" s="17" t="s">
        <v>13</v>
      </c>
    </row>
    <row r="470" ht="14.25" customHeight="1">
      <c r="B470" s="13">
        <v>45312.0</v>
      </c>
      <c r="C470" s="26" t="s">
        <v>170</v>
      </c>
      <c r="D470" s="27">
        <v>300000.0</v>
      </c>
      <c r="E470" s="27"/>
    </row>
    <row r="471" ht="14.25" customHeight="1">
      <c r="B471" s="13">
        <v>45312.0</v>
      </c>
      <c r="C471" s="26" t="s">
        <v>287</v>
      </c>
      <c r="D471" s="27">
        <v>50000.0</v>
      </c>
      <c r="E471" s="27"/>
      <c r="F471" s="17" t="s">
        <v>13</v>
      </c>
    </row>
    <row r="472" ht="14.25" customHeight="1">
      <c r="B472" s="13">
        <v>45313.0</v>
      </c>
      <c r="C472" s="26" t="s">
        <v>9</v>
      </c>
      <c r="D472" s="27">
        <v>200000.0</v>
      </c>
      <c r="E472" s="27"/>
    </row>
    <row r="473" ht="14.25" customHeight="1">
      <c r="B473" s="13">
        <v>45313.0</v>
      </c>
      <c r="C473" s="26" t="s">
        <v>183</v>
      </c>
      <c r="D473" s="27">
        <v>50000.0</v>
      </c>
      <c r="E473" s="27"/>
    </row>
    <row r="474" ht="14.25" customHeight="1">
      <c r="B474" s="13">
        <v>45313.0</v>
      </c>
      <c r="C474" s="26" t="s">
        <v>20</v>
      </c>
      <c r="D474" s="27">
        <v>50000.0</v>
      </c>
      <c r="E474" s="27"/>
    </row>
    <row r="475" ht="14.25" customHeight="1">
      <c r="B475" s="13">
        <v>45313.0</v>
      </c>
      <c r="C475" s="26" t="s">
        <v>24</v>
      </c>
      <c r="D475" s="27">
        <v>30000.0</v>
      </c>
      <c r="E475" s="27"/>
    </row>
    <row r="476" ht="14.25" customHeight="1">
      <c r="B476" s="13">
        <v>45313.0</v>
      </c>
      <c r="C476" s="26" t="s">
        <v>42</v>
      </c>
      <c r="D476" s="27">
        <v>500000.0</v>
      </c>
      <c r="E476" s="27"/>
    </row>
    <row r="477" ht="14.25" customHeight="1">
      <c r="B477" s="13">
        <v>45313.0</v>
      </c>
      <c r="C477" s="26" t="s">
        <v>79</v>
      </c>
      <c r="D477" s="27">
        <v>15000.0</v>
      </c>
      <c r="E477" s="27"/>
    </row>
    <row r="478" ht="14.25" customHeight="1">
      <c r="B478" s="13">
        <v>45313.0</v>
      </c>
      <c r="C478" s="26" t="s">
        <v>174</v>
      </c>
      <c r="D478" s="27">
        <v>250000.0</v>
      </c>
      <c r="E478" s="27"/>
      <c r="F478" s="17" t="s">
        <v>13</v>
      </c>
    </row>
    <row r="479" ht="14.25" customHeight="1">
      <c r="B479" s="13">
        <v>45313.0</v>
      </c>
      <c r="C479" s="26" t="s">
        <v>213</v>
      </c>
      <c r="D479" s="27">
        <v>500000.0</v>
      </c>
      <c r="E479" s="27"/>
      <c r="F479" s="17" t="s">
        <v>13</v>
      </c>
    </row>
    <row r="480" ht="14.25" customHeight="1">
      <c r="B480" s="13">
        <v>45313.0</v>
      </c>
      <c r="C480" s="26" t="s">
        <v>340</v>
      </c>
      <c r="D480" s="27">
        <v>150000.0</v>
      </c>
      <c r="E480" s="27"/>
    </row>
    <row r="481" ht="14.25" customHeight="1">
      <c r="B481" s="13">
        <v>45313.0</v>
      </c>
      <c r="C481" s="26" t="s">
        <v>341</v>
      </c>
      <c r="D481" s="27">
        <v>500000.0</v>
      </c>
      <c r="E481" s="27"/>
    </row>
    <row r="482" ht="14.25" customHeight="1">
      <c r="B482" s="13">
        <v>45313.0</v>
      </c>
      <c r="C482" s="26" t="s">
        <v>48</v>
      </c>
      <c r="D482" s="27">
        <v>100000.0</v>
      </c>
      <c r="E482" s="27"/>
    </row>
    <row r="483" ht="14.25" customHeight="1">
      <c r="B483" s="13">
        <v>45313.0</v>
      </c>
      <c r="C483" s="26" t="s">
        <v>12</v>
      </c>
      <c r="D483" s="27">
        <v>50000.0</v>
      </c>
      <c r="E483" s="27"/>
      <c r="F483" s="17" t="s">
        <v>13</v>
      </c>
    </row>
    <row r="484" ht="14.25" customHeight="1">
      <c r="B484" s="13">
        <v>45313.0</v>
      </c>
      <c r="C484" s="26" t="s">
        <v>111</v>
      </c>
      <c r="D484" s="27">
        <v>300000.0</v>
      </c>
      <c r="E484" s="27"/>
      <c r="F484" s="17" t="s">
        <v>13</v>
      </c>
    </row>
    <row r="485" ht="14.25" customHeight="1">
      <c r="B485" s="13">
        <v>45313.0</v>
      </c>
      <c r="C485" s="26" t="s">
        <v>66</v>
      </c>
      <c r="D485" s="27">
        <v>100000.0</v>
      </c>
      <c r="E485" s="27"/>
    </row>
    <row r="486" ht="14.25" customHeight="1">
      <c r="B486" s="13">
        <v>45313.0</v>
      </c>
      <c r="C486" s="26" t="s">
        <v>78</v>
      </c>
      <c r="D486" s="27">
        <v>10000.0</v>
      </c>
      <c r="E486" s="27"/>
    </row>
    <row r="487" ht="14.25" customHeight="1">
      <c r="B487" s="13">
        <v>45313.0</v>
      </c>
      <c r="C487" s="26" t="s">
        <v>164</v>
      </c>
      <c r="D487" s="27">
        <v>100000.0</v>
      </c>
      <c r="E487" s="27"/>
    </row>
    <row r="488" ht="14.25" customHeight="1">
      <c r="B488" s="13">
        <v>45313.0</v>
      </c>
      <c r="C488" s="26" t="s">
        <v>111</v>
      </c>
      <c r="D488" s="27">
        <v>500000.0</v>
      </c>
      <c r="E488" s="27"/>
      <c r="F488" s="17" t="s">
        <v>13</v>
      </c>
    </row>
    <row r="489" ht="14.25" customHeight="1">
      <c r="B489" s="13">
        <v>45313.0</v>
      </c>
      <c r="C489" s="26" t="s">
        <v>342</v>
      </c>
      <c r="D489" s="27">
        <v>100000.0</v>
      </c>
      <c r="E489" s="27"/>
    </row>
    <row r="490" ht="14.25" customHeight="1">
      <c r="B490" s="13">
        <v>45313.0</v>
      </c>
      <c r="C490" s="26" t="s">
        <v>343</v>
      </c>
      <c r="D490" s="27">
        <v>500000.0</v>
      </c>
      <c r="E490" s="27"/>
      <c r="F490" s="17" t="s">
        <v>13</v>
      </c>
    </row>
    <row r="491" ht="14.25" customHeight="1">
      <c r="B491" s="13">
        <v>45313.0</v>
      </c>
      <c r="C491" s="26" t="s">
        <v>282</v>
      </c>
      <c r="D491" s="27">
        <v>28282.0</v>
      </c>
      <c r="E491" s="27"/>
    </row>
    <row r="492" ht="14.25" customHeight="1">
      <c r="B492" s="13">
        <v>45313.0</v>
      </c>
      <c r="C492" s="26" t="s">
        <v>81</v>
      </c>
      <c r="D492" s="27">
        <v>500000.0</v>
      </c>
      <c r="E492" s="27"/>
    </row>
    <row r="493" ht="14.25" customHeight="1">
      <c r="B493" s="13">
        <v>45313.0</v>
      </c>
      <c r="C493" s="26" t="s">
        <v>344</v>
      </c>
      <c r="D493" s="27">
        <v>50000.0</v>
      </c>
      <c r="E493" s="27"/>
    </row>
    <row r="494" ht="14.25" customHeight="1">
      <c r="B494" s="13">
        <v>45313.0</v>
      </c>
      <c r="C494" s="26" t="s">
        <v>345</v>
      </c>
      <c r="D494" s="27">
        <v>555555.0</v>
      </c>
      <c r="E494" s="27"/>
    </row>
    <row r="495" ht="14.25" customHeight="1">
      <c r="B495" s="13">
        <v>45313.0</v>
      </c>
      <c r="C495" s="26" t="s">
        <v>346</v>
      </c>
      <c r="D495" s="27">
        <v>100000.0</v>
      </c>
      <c r="E495" s="27"/>
    </row>
    <row r="496" ht="14.25" customHeight="1">
      <c r="B496" s="13">
        <v>45313.0</v>
      </c>
      <c r="C496" s="26" t="s">
        <v>347</v>
      </c>
      <c r="D496" s="27">
        <v>100000.0</v>
      </c>
      <c r="E496" s="27"/>
      <c r="F496" s="17" t="s">
        <v>13</v>
      </c>
    </row>
    <row r="497" ht="14.25" customHeight="1">
      <c r="B497" s="13">
        <v>45314.0</v>
      </c>
      <c r="C497" s="26" t="s">
        <v>27</v>
      </c>
      <c r="D497" s="27">
        <v>75000.0</v>
      </c>
      <c r="E497" s="27"/>
    </row>
    <row r="498" ht="14.25" customHeight="1">
      <c r="B498" s="13">
        <v>45314.0</v>
      </c>
      <c r="C498" s="26" t="s">
        <v>78</v>
      </c>
      <c r="D498" s="27">
        <v>10000.0</v>
      </c>
      <c r="E498" s="27"/>
    </row>
    <row r="499" ht="14.25" customHeight="1">
      <c r="B499" s="13">
        <v>45314.0</v>
      </c>
      <c r="C499" s="26" t="s">
        <v>348</v>
      </c>
      <c r="D499" s="27">
        <v>70000.0</v>
      </c>
      <c r="E499" s="27"/>
    </row>
    <row r="500" ht="14.25" customHeight="1">
      <c r="B500" s="13">
        <v>45314.0</v>
      </c>
      <c r="C500" s="26" t="s">
        <v>79</v>
      </c>
      <c r="D500" s="27">
        <v>15000.0</v>
      </c>
      <c r="E500" s="27"/>
    </row>
    <row r="501" ht="14.25" customHeight="1">
      <c r="B501" s="13">
        <v>45314.0</v>
      </c>
      <c r="C501" s="26" t="s">
        <v>79</v>
      </c>
      <c r="D501" s="27">
        <v>15000.0</v>
      </c>
      <c r="E501" s="27"/>
    </row>
    <row r="502" ht="14.25" customHeight="1">
      <c r="B502" s="13">
        <v>45314.0</v>
      </c>
      <c r="C502" s="26" t="s">
        <v>349</v>
      </c>
      <c r="D502" s="27">
        <v>10000.0</v>
      </c>
      <c r="E502" s="27"/>
    </row>
    <row r="503" ht="14.25" customHeight="1">
      <c r="B503" s="13">
        <v>45314.0</v>
      </c>
      <c r="C503" s="26" t="s">
        <v>350</v>
      </c>
      <c r="D503" s="27">
        <v>500000.0</v>
      </c>
      <c r="E503" s="27"/>
    </row>
    <row r="504" ht="14.25" customHeight="1">
      <c r="B504" s="13">
        <v>45314.0</v>
      </c>
      <c r="C504" s="26" t="s">
        <v>351</v>
      </c>
      <c r="D504" s="27">
        <v>100000.0</v>
      </c>
      <c r="E504" s="27"/>
    </row>
    <row r="505" ht="14.25" customHeight="1">
      <c r="B505" s="13">
        <v>45314.0</v>
      </c>
      <c r="C505" s="26" t="s">
        <v>327</v>
      </c>
      <c r="D505" s="27">
        <v>100000.0</v>
      </c>
      <c r="E505" s="27"/>
      <c r="F505" s="17" t="s">
        <v>13</v>
      </c>
    </row>
    <row r="506" ht="14.25" customHeight="1">
      <c r="B506" s="13">
        <v>45314.0</v>
      </c>
      <c r="C506" s="26" t="s">
        <v>352</v>
      </c>
      <c r="D506" s="27">
        <v>500000.0</v>
      </c>
      <c r="E506" s="27"/>
      <c r="F506" s="17" t="s">
        <v>13</v>
      </c>
    </row>
    <row r="507" ht="14.25" customHeight="1">
      <c r="B507" s="13">
        <v>45314.0</v>
      </c>
      <c r="C507" s="26" t="s">
        <v>353</v>
      </c>
      <c r="D507" s="27">
        <v>200000.0</v>
      </c>
      <c r="E507" s="27"/>
      <c r="F507" s="17" t="s">
        <v>13</v>
      </c>
    </row>
    <row r="508" ht="14.25" customHeight="1">
      <c r="B508" s="13">
        <v>45314.0</v>
      </c>
      <c r="C508" s="26" t="s">
        <v>66</v>
      </c>
      <c r="D508" s="27">
        <v>100000.0</v>
      </c>
      <c r="E508" s="27"/>
    </row>
    <row r="509" ht="14.25" customHeight="1">
      <c r="B509" s="13">
        <v>45314.0</v>
      </c>
      <c r="C509" s="26" t="s">
        <v>282</v>
      </c>
      <c r="D509" s="27">
        <v>22828.0</v>
      </c>
      <c r="E509" s="27"/>
    </row>
    <row r="510" ht="14.25" customHeight="1">
      <c r="B510" s="13">
        <v>45315.0</v>
      </c>
      <c r="C510" s="26" t="s">
        <v>299</v>
      </c>
      <c r="D510" s="27"/>
      <c r="E510" s="27">
        <v>3000000.0</v>
      </c>
    </row>
    <row r="511" ht="14.25" customHeight="1">
      <c r="B511" s="13">
        <v>45315.0</v>
      </c>
      <c r="C511" s="26" t="s">
        <v>300</v>
      </c>
      <c r="D511" s="27"/>
      <c r="E511" s="27">
        <v>3000000.0</v>
      </c>
    </row>
    <row r="512" ht="14.25" customHeight="1">
      <c r="B512" s="13">
        <v>45315.0</v>
      </c>
      <c r="C512" s="26" t="s">
        <v>152</v>
      </c>
      <c r="D512" s="27"/>
      <c r="E512" s="27">
        <v>6000000.0</v>
      </c>
    </row>
    <row r="513" ht="14.25" customHeight="1">
      <c r="B513" s="13">
        <v>45315.0</v>
      </c>
      <c r="C513" s="26" t="s">
        <v>301</v>
      </c>
      <c r="D513" s="27"/>
      <c r="E513" s="27">
        <v>3000000.0</v>
      </c>
    </row>
    <row r="514" ht="14.25" customHeight="1">
      <c r="B514" s="13">
        <v>45315.0</v>
      </c>
      <c r="C514" s="26" t="s">
        <v>78</v>
      </c>
      <c r="D514" s="27">
        <v>10000.0</v>
      </c>
      <c r="E514" s="27"/>
    </row>
    <row r="515" ht="14.25" customHeight="1">
      <c r="B515" s="13">
        <v>45315.0</v>
      </c>
      <c r="C515" s="26" t="s">
        <v>79</v>
      </c>
      <c r="D515" s="27">
        <v>30000.0</v>
      </c>
      <c r="E515" s="27"/>
    </row>
    <row r="516" ht="14.25" customHeight="1">
      <c r="B516" s="13">
        <v>45315.0</v>
      </c>
      <c r="C516" s="26" t="s">
        <v>354</v>
      </c>
      <c r="D516" s="27">
        <v>100000.0</v>
      </c>
      <c r="E516" s="27"/>
    </row>
    <row r="517" ht="14.25" customHeight="1">
      <c r="B517" s="13">
        <v>45315.0</v>
      </c>
      <c r="C517" s="26" t="s">
        <v>66</v>
      </c>
      <c r="D517" s="27">
        <v>100000.0</v>
      </c>
      <c r="E517" s="27"/>
    </row>
    <row r="518" ht="14.25" customHeight="1">
      <c r="B518" s="13">
        <v>45315.0</v>
      </c>
      <c r="C518" s="26" t="s">
        <v>65</v>
      </c>
      <c r="D518" s="27">
        <v>300000.0</v>
      </c>
      <c r="E518" s="27"/>
    </row>
    <row r="519" ht="14.25" customHeight="1">
      <c r="B519" s="13">
        <v>45315.0</v>
      </c>
      <c r="C519" s="26" t="s">
        <v>355</v>
      </c>
      <c r="D519" s="27">
        <v>500000.0</v>
      </c>
      <c r="E519" s="27"/>
    </row>
    <row r="520" ht="14.25" customHeight="1">
      <c r="B520" s="13">
        <v>45315.0</v>
      </c>
      <c r="C520" s="26" t="s">
        <v>356</v>
      </c>
      <c r="D520" s="27">
        <v>300000.0</v>
      </c>
      <c r="E520" s="27"/>
      <c r="F520" s="17" t="s">
        <v>13</v>
      </c>
    </row>
    <row r="521" ht="14.25" customHeight="1">
      <c r="B521" s="13">
        <v>45315.0</v>
      </c>
      <c r="C521" s="26" t="s">
        <v>357</v>
      </c>
      <c r="D521" s="27">
        <v>3000000.0</v>
      </c>
      <c r="E521" s="27"/>
    </row>
    <row r="522" ht="14.25" customHeight="1">
      <c r="B522" s="13">
        <v>45315.0</v>
      </c>
      <c r="C522" s="26" t="s">
        <v>358</v>
      </c>
      <c r="D522" s="27">
        <v>500000.0</v>
      </c>
      <c r="E522" s="27"/>
    </row>
    <row r="523" ht="14.25" customHeight="1">
      <c r="B523" s="13">
        <v>45315.0</v>
      </c>
      <c r="C523" s="26" t="s">
        <v>282</v>
      </c>
      <c r="D523" s="27">
        <v>228288.0</v>
      </c>
      <c r="E523" s="27"/>
    </row>
    <row r="524" ht="14.25" customHeight="1">
      <c r="B524" s="13">
        <v>45315.0</v>
      </c>
      <c r="C524" s="26" t="s">
        <v>359</v>
      </c>
      <c r="D524" s="27">
        <v>150000.0</v>
      </c>
      <c r="E524" s="27"/>
    </row>
    <row r="525" ht="14.25" customHeight="1">
      <c r="B525" s="13">
        <v>45316.0</v>
      </c>
      <c r="C525" s="26" t="s">
        <v>360</v>
      </c>
      <c r="D525" s="27">
        <v>511006.0</v>
      </c>
      <c r="E525" s="27"/>
    </row>
    <row r="526" ht="14.25" customHeight="1">
      <c r="B526" s="13">
        <v>45316.0</v>
      </c>
      <c r="C526" s="26" t="s">
        <v>361</v>
      </c>
      <c r="D526" s="27">
        <v>100000.0</v>
      </c>
      <c r="E526" s="27"/>
    </row>
    <row r="527" ht="14.25" customHeight="1">
      <c r="B527" s="13">
        <v>45316.0</v>
      </c>
      <c r="C527" s="26" t="s">
        <v>66</v>
      </c>
      <c r="D527" s="27">
        <v>100000.0</v>
      </c>
      <c r="E527" s="27"/>
    </row>
    <row r="528" ht="14.25" customHeight="1">
      <c r="B528" s="13">
        <v>45316.0</v>
      </c>
      <c r="C528" s="26" t="s">
        <v>130</v>
      </c>
      <c r="D528" s="27">
        <v>50000.0</v>
      </c>
      <c r="E528" s="27"/>
      <c r="F528" s="17" t="s">
        <v>13</v>
      </c>
    </row>
    <row r="529" ht="14.25" customHeight="1">
      <c r="B529" s="13">
        <v>45316.0</v>
      </c>
      <c r="C529" s="26" t="s">
        <v>71</v>
      </c>
      <c r="D529" s="27">
        <v>300000.0</v>
      </c>
      <c r="E529" s="27"/>
      <c r="F529" s="17" t="s">
        <v>13</v>
      </c>
    </row>
    <row r="530" ht="14.25" customHeight="1">
      <c r="B530" s="13">
        <v>45316.0</v>
      </c>
      <c r="C530" s="26" t="s">
        <v>362</v>
      </c>
      <c r="D530" s="27">
        <v>1000000.0</v>
      </c>
      <c r="E530" s="27"/>
    </row>
    <row r="531" ht="14.25" customHeight="1">
      <c r="B531" s="13">
        <v>45316.0</v>
      </c>
      <c r="C531" s="26" t="s">
        <v>363</v>
      </c>
      <c r="D531" s="27">
        <v>500000.0</v>
      </c>
      <c r="E531" s="27"/>
    </row>
    <row r="532" ht="14.25" customHeight="1">
      <c r="B532" s="13">
        <v>45316.0</v>
      </c>
      <c r="C532" s="26" t="s">
        <v>209</v>
      </c>
      <c r="D532" s="27">
        <v>500000.0</v>
      </c>
      <c r="E532" s="27"/>
    </row>
    <row r="533" ht="14.25" customHeight="1">
      <c r="B533" s="13">
        <v>45316.0</v>
      </c>
      <c r="C533" s="26" t="s">
        <v>78</v>
      </c>
      <c r="D533" s="27">
        <v>10000.0</v>
      </c>
      <c r="E533" s="27"/>
    </row>
    <row r="534" ht="14.25" customHeight="1">
      <c r="B534" s="13">
        <v>45316.0</v>
      </c>
      <c r="C534" s="26" t="s">
        <v>328</v>
      </c>
      <c r="D534" s="27">
        <v>50000.0</v>
      </c>
      <c r="E534" s="27"/>
    </row>
    <row r="535" ht="14.25" customHeight="1">
      <c r="B535" s="13">
        <v>45316.0</v>
      </c>
      <c r="C535" s="26" t="s">
        <v>22</v>
      </c>
      <c r="D535" s="27">
        <v>50000.0</v>
      </c>
      <c r="E535" s="27"/>
    </row>
    <row r="536" ht="14.25" customHeight="1">
      <c r="B536" s="13">
        <v>45316.0</v>
      </c>
      <c r="C536" s="26" t="s">
        <v>364</v>
      </c>
      <c r="D536" s="27">
        <v>250000.0</v>
      </c>
      <c r="E536" s="27"/>
    </row>
    <row r="537" ht="14.25" customHeight="1">
      <c r="B537" s="13">
        <v>45316.0</v>
      </c>
      <c r="C537" s="26" t="s">
        <v>195</v>
      </c>
      <c r="D537" s="27">
        <v>250000.0</v>
      </c>
      <c r="E537" s="27"/>
    </row>
    <row r="538" ht="14.25" customHeight="1">
      <c r="B538" s="13">
        <v>45316.0</v>
      </c>
      <c r="C538" s="26" t="s">
        <v>282</v>
      </c>
      <c r="D538" s="27">
        <v>22828.0</v>
      </c>
      <c r="E538" s="27"/>
    </row>
    <row r="539" ht="14.25" customHeight="1">
      <c r="B539" s="13">
        <v>45316.0</v>
      </c>
      <c r="C539" s="26" t="s">
        <v>89</v>
      </c>
      <c r="D539" s="27">
        <v>150000.0</v>
      </c>
      <c r="E539" s="27"/>
    </row>
    <row r="540" ht="14.25" customHeight="1">
      <c r="B540" s="13">
        <v>45316.0</v>
      </c>
      <c r="C540" s="26" t="s">
        <v>26</v>
      </c>
      <c r="D540" s="27">
        <v>88888.0</v>
      </c>
      <c r="E540" s="27"/>
    </row>
    <row r="541" ht="14.25" customHeight="1">
      <c r="B541" s="13">
        <v>45316.0</v>
      </c>
      <c r="C541" s="26" t="s">
        <v>365</v>
      </c>
      <c r="D541" s="27">
        <v>100000.0</v>
      </c>
      <c r="E541" s="27"/>
    </row>
    <row r="542" ht="14.25" customHeight="1">
      <c r="B542" s="13">
        <v>45316.0</v>
      </c>
      <c r="C542" s="26" t="s">
        <v>366</v>
      </c>
      <c r="D542" s="27">
        <v>5000000.0</v>
      </c>
      <c r="E542" s="27"/>
      <c r="F542" s="17" t="s">
        <v>13</v>
      </c>
    </row>
    <row r="543" ht="14.25" customHeight="1">
      <c r="B543" s="13">
        <v>45317.0</v>
      </c>
      <c r="C543" s="26" t="s">
        <v>351</v>
      </c>
      <c r="D543" s="27">
        <v>100055.0</v>
      </c>
      <c r="E543" s="27"/>
    </row>
    <row r="544" ht="14.25" customHeight="1">
      <c r="B544" s="13">
        <v>45317.0</v>
      </c>
      <c r="C544" s="26" t="s">
        <v>10</v>
      </c>
      <c r="D544" s="27">
        <v>50000.0</v>
      </c>
      <c r="E544" s="27"/>
    </row>
    <row r="545" ht="14.25" customHeight="1">
      <c r="B545" s="13">
        <v>45317.0</v>
      </c>
      <c r="C545" s="26" t="s">
        <v>367</v>
      </c>
      <c r="D545" s="27">
        <v>200000.0</v>
      </c>
      <c r="E545" s="27"/>
    </row>
    <row r="546" ht="14.25" customHeight="1">
      <c r="B546" s="13">
        <v>45317.0</v>
      </c>
      <c r="C546" s="26" t="s">
        <v>140</v>
      </c>
      <c r="D546" s="27">
        <v>200000.0</v>
      </c>
      <c r="E546" s="27"/>
    </row>
    <row r="547" ht="14.25" customHeight="1">
      <c r="B547" s="13">
        <v>45317.0</v>
      </c>
      <c r="C547" s="26" t="s">
        <v>177</v>
      </c>
      <c r="D547" s="27">
        <v>700000.0</v>
      </c>
      <c r="E547" s="27"/>
      <c r="F547" s="17" t="s">
        <v>56</v>
      </c>
    </row>
    <row r="548" ht="14.25" customHeight="1">
      <c r="B548" s="13">
        <v>45317.0</v>
      </c>
      <c r="C548" s="26" t="s">
        <v>70</v>
      </c>
      <c r="D548" s="27">
        <v>500.0</v>
      </c>
      <c r="E548" s="27"/>
    </row>
    <row r="549" ht="14.25" customHeight="1">
      <c r="B549" s="13">
        <v>45317.0</v>
      </c>
      <c r="C549" s="26" t="s">
        <v>27</v>
      </c>
      <c r="D549" s="27">
        <v>50000.0</v>
      </c>
      <c r="E549" s="27"/>
    </row>
    <row r="550" ht="14.25" customHeight="1">
      <c r="B550" s="13">
        <v>45317.0</v>
      </c>
      <c r="C550" s="26" t="s">
        <v>368</v>
      </c>
      <c r="D550" s="27">
        <v>50000.0</v>
      </c>
      <c r="E550" s="27"/>
    </row>
    <row r="551" ht="14.25" customHeight="1">
      <c r="B551" s="13">
        <v>45317.0</v>
      </c>
      <c r="C551" s="26" t="s">
        <v>369</v>
      </c>
      <c r="D551" s="27">
        <v>51888.0</v>
      </c>
      <c r="E551" s="27"/>
      <c r="F551" s="17" t="s">
        <v>13</v>
      </c>
    </row>
    <row r="552" ht="14.25" customHeight="1">
      <c r="B552" s="13">
        <v>45317.0</v>
      </c>
      <c r="C552" s="26" t="s">
        <v>370</v>
      </c>
      <c r="D552" s="27">
        <v>3500000.0</v>
      </c>
      <c r="E552" s="27"/>
    </row>
    <row r="553" ht="14.25" customHeight="1">
      <c r="B553" s="13">
        <v>45317.0</v>
      </c>
      <c r="C553" s="26" t="s">
        <v>371</v>
      </c>
      <c r="D553" s="27">
        <v>450000.0</v>
      </c>
      <c r="E553" s="27"/>
    </row>
    <row r="554" ht="14.25" customHeight="1">
      <c r="B554" s="13">
        <v>45317.0</v>
      </c>
      <c r="C554" s="26" t="s">
        <v>66</v>
      </c>
      <c r="D554" s="27">
        <v>100000.0</v>
      </c>
      <c r="E554" s="27"/>
    </row>
    <row r="555" ht="14.25" customHeight="1">
      <c r="B555" s="13">
        <v>45317.0</v>
      </c>
      <c r="C555" s="26" t="s">
        <v>372</v>
      </c>
      <c r="D555" s="27">
        <v>100000.0</v>
      </c>
      <c r="E555" s="27"/>
      <c r="F555" s="17" t="s">
        <v>13</v>
      </c>
    </row>
    <row r="556" ht="14.25" customHeight="1">
      <c r="B556" s="13">
        <v>45317.0</v>
      </c>
      <c r="C556" s="26" t="s">
        <v>180</v>
      </c>
      <c r="D556" s="27">
        <v>100000.0</v>
      </c>
      <c r="E556" s="27"/>
    </row>
    <row r="557" ht="14.25" customHeight="1">
      <c r="B557" s="13">
        <v>45317.0</v>
      </c>
      <c r="C557" s="26" t="s">
        <v>373</v>
      </c>
      <c r="D557" s="27">
        <v>40000.0</v>
      </c>
      <c r="E557" s="27"/>
      <c r="F557" s="17" t="s">
        <v>13</v>
      </c>
    </row>
    <row r="558" ht="14.25" customHeight="1">
      <c r="B558" s="13">
        <v>45317.0</v>
      </c>
      <c r="C558" s="26" t="s">
        <v>374</v>
      </c>
      <c r="D558" s="27">
        <v>100000.0</v>
      </c>
      <c r="E558" s="27"/>
    </row>
    <row r="559" ht="14.25" customHeight="1">
      <c r="B559" s="13">
        <v>45317.0</v>
      </c>
      <c r="C559" s="26" t="s">
        <v>143</v>
      </c>
      <c r="D559" s="27">
        <v>50000.0</v>
      </c>
      <c r="E559" s="27"/>
    </row>
    <row r="560" ht="14.25" customHeight="1">
      <c r="B560" s="13">
        <v>45317.0</v>
      </c>
      <c r="C560" s="26" t="s">
        <v>375</v>
      </c>
      <c r="D560" s="27">
        <v>6000000.0</v>
      </c>
      <c r="E560" s="27"/>
    </row>
    <row r="561" ht="14.25" customHeight="1">
      <c r="B561" s="13">
        <v>45318.0</v>
      </c>
      <c r="C561" s="26" t="s">
        <v>376</v>
      </c>
      <c r="D561" s="27">
        <v>100000.0</v>
      </c>
      <c r="E561" s="27"/>
    </row>
    <row r="562" ht="14.25" customHeight="1">
      <c r="B562" s="13">
        <v>45318.0</v>
      </c>
      <c r="C562" s="26" t="s">
        <v>66</v>
      </c>
      <c r="D562" s="27">
        <v>100000.0</v>
      </c>
      <c r="E562" s="27"/>
    </row>
    <row r="563" ht="14.25" customHeight="1">
      <c r="B563" s="13">
        <v>45318.0</v>
      </c>
      <c r="C563" s="26" t="s">
        <v>188</v>
      </c>
      <c r="D563" s="27">
        <v>15000.0</v>
      </c>
      <c r="E563" s="27"/>
    </row>
    <row r="564" ht="14.25" customHeight="1">
      <c r="B564" s="13">
        <v>45318.0</v>
      </c>
      <c r="C564" s="26" t="s">
        <v>147</v>
      </c>
      <c r="D564" s="27"/>
      <c r="E564" s="27">
        <v>3000000.0</v>
      </c>
    </row>
    <row r="565" ht="14.25" customHeight="1">
      <c r="B565" s="13">
        <v>45318.0</v>
      </c>
      <c r="C565" s="26" t="s">
        <v>148</v>
      </c>
      <c r="D565" s="27"/>
      <c r="E565" s="27">
        <v>3000000.0</v>
      </c>
    </row>
    <row r="566" ht="14.25" customHeight="1">
      <c r="B566" s="13">
        <v>45318.0</v>
      </c>
      <c r="C566" s="26" t="s">
        <v>149</v>
      </c>
      <c r="D566" s="27"/>
      <c r="E566" s="27">
        <v>3000000.0</v>
      </c>
    </row>
    <row r="567" ht="14.25" customHeight="1">
      <c r="B567" s="13">
        <v>45318.0</v>
      </c>
      <c r="C567" s="26" t="s">
        <v>150</v>
      </c>
      <c r="D567" s="27"/>
      <c r="E567" s="27">
        <v>3000000.0</v>
      </c>
    </row>
    <row r="568" ht="14.25" customHeight="1">
      <c r="B568" s="13">
        <v>45318.0</v>
      </c>
      <c r="C568" s="26" t="s">
        <v>151</v>
      </c>
      <c r="D568" s="27"/>
      <c r="E568" s="27">
        <v>3000000.0</v>
      </c>
    </row>
    <row r="569" ht="14.25" customHeight="1">
      <c r="B569" s="13">
        <v>45318.0</v>
      </c>
      <c r="C569" s="26" t="s">
        <v>152</v>
      </c>
      <c r="D569" s="27"/>
      <c r="E569" s="27">
        <v>6000000.0</v>
      </c>
    </row>
    <row r="570" ht="14.25" customHeight="1">
      <c r="B570" s="13">
        <v>45318.0</v>
      </c>
      <c r="C570" s="26" t="s">
        <v>377</v>
      </c>
      <c r="D570" s="27"/>
      <c r="E570" s="27">
        <v>3000000.0</v>
      </c>
    </row>
    <row r="571" ht="14.25" customHeight="1">
      <c r="B571" s="13">
        <v>45318.0</v>
      </c>
      <c r="C571" s="26" t="s">
        <v>154</v>
      </c>
      <c r="D571" s="27"/>
      <c r="E571" s="27">
        <v>3000000.0</v>
      </c>
    </row>
    <row r="572" ht="14.25" customHeight="1">
      <c r="B572" s="13">
        <v>45318.0</v>
      </c>
      <c r="C572" s="26" t="s">
        <v>282</v>
      </c>
      <c r="D572" s="27">
        <v>22828.0</v>
      </c>
      <c r="E572" s="27"/>
    </row>
    <row r="573" ht="14.25" customHeight="1">
      <c r="B573" s="13">
        <v>45318.0</v>
      </c>
      <c r="C573" s="26" t="s">
        <v>27</v>
      </c>
      <c r="D573" s="27">
        <v>50000.0</v>
      </c>
      <c r="E573" s="27"/>
    </row>
    <row r="574" ht="14.25" customHeight="1">
      <c r="B574" s="13">
        <v>45318.0</v>
      </c>
      <c r="C574" s="26" t="s">
        <v>378</v>
      </c>
      <c r="D574" s="27">
        <v>20000.0</v>
      </c>
      <c r="E574" s="27"/>
    </row>
    <row r="575" ht="14.25" customHeight="1">
      <c r="B575" s="13">
        <v>45318.0</v>
      </c>
      <c r="C575" s="26" t="s">
        <v>124</v>
      </c>
      <c r="D575" s="27">
        <v>139528.0</v>
      </c>
      <c r="E575" s="27"/>
    </row>
    <row r="576" ht="14.25" customHeight="1">
      <c r="B576" s="13">
        <v>45318.0</v>
      </c>
      <c r="C576" s="26" t="s">
        <v>379</v>
      </c>
      <c r="D576" s="27">
        <v>25000.0</v>
      </c>
      <c r="E576" s="27"/>
    </row>
    <row r="577" ht="14.25" customHeight="1">
      <c r="B577" s="13">
        <v>45318.0</v>
      </c>
      <c r="C577" s="26" t="s">
        <v>176</v>
      </c>
      <c r="D577" s="27">
        <v>10024.0</v>
      </c>
      <c r="E577" s="27"/>
    </row>
    <row r="578" ht="14.25" customHeight="1">
      <c r="B578" s="13">
        <v>45318.0</v>
      </c>
      <c r="C578" s="26" t="s">
        <v>101</v>
      </c>
      <c r="D578" s="27">
        <v>100000.0</v>
      </c>
      <c r="E578" s="27"/>
    </row>
    <row r="579" ht="14.25" customHeight="1">
      <c r="B579" s="13">
        <v>45318.0</v>
      </c>
      <c r="C579" s="26" t="s">
        <v>271</v>
      </c>
      <c r="D579" s="27">
        <v>20000.0</v>
      </c>
      <c r="E579" s="27"/>
    </row>
    <row r="580" ht="14.25" customHeight="1">
      <c r="B580" s="13">
        <v>45318.0</v>
      </c>
      <c r="C580" s="26" t="s">
        <v>240</v>
      </c>
      <c r="D580" s="27">
        <v>50000.0</v>
      </c>
      <c r="E580" s="27"/>
    </row>
    <row r="581" ht="14.25" customHeight="1">
      <c r="B581" s="13">
        <v>45318.0</v>
      </c>
      <c r="C581" s="26" t="s">
        <v>380</v>
      </c>
      <c r="D581" s="27">
        <v>50000.0</v>
      </c>
      <c r="E581" s="27"/>
      <c r="F581" s="17" t="s">
        <v>13</v>
      </c>
    </row>
    <row r="582" ht="14.25" customHeight="1">
      <c r="B582" s="13">
        <v>45318.0</v>
      </c>
      <c r="C582" s="26" t="s">
        <v>381</v>
      </c>
      <c r="D582" s="27">
        <v>50000.0</v>
      </c>
      <c r="E582" s="27"/>
    </row>
    <row r="583" ht="14.25" customHeight="1">
      <c r="B583" s="13">
        <v>45318.0</v>
      </c>
      <c r="C583" s="26" t="s">
        <v>22</v>
      </c>
      <c r="D583" s="27">
        <v>15000.0</v>
      </c>
      <c r="E583" s="27"/>
    </row>
    <row r="584" ht="14.25" customHeight="1">
      <c r="B584" s="13">
        <v>45318.0</v>
      </c>
      <c r="C584" s="26" t="s">
        <v>15</v>
      </c>
      <c r="D584" s="27">
        <v>100000.0</v>
      </c>
      <c r="E584" s="27"/>
      <c r="F584" s="17" t="s">
        <v>382</v>
      </c>
    </row>
    <row r="585" ht="14.25" customHeight="1">
      <c r="B585" s="13">
        <v>45318.0</v>
      </c>
      <c r="C585" s="26" t="s">
        <v>383</v>
      </c>
      <c r="D585" s="27">
        <v>1000000.0</v>
      </c>
      <c r="E585" s="27"/>
    </row>
    <row r="586" ht="14.25" customHeight="1">
      <c r="B586" s="13">
        <v>45318.0</v>
      </c>
      <c r="C586" s="26" t="s">
        <v>255</v>
      </c>
      <c r="D586" s="27">
        <v>100000.0</v>
      </c>
      <c r="E586" s="27"/>
    </row>
    <row r="587" ht="14.25" customHeight="1">
      <c r="B587" s="13">
        <v>45318.0</v>
      </c>
      <c r="C587" s="26" t="s">
        <v>263</v>
      </c>
      <c r="D587" s="27">
        <v>500000.0</v>
      </c>
      <c r="E587" s="27"/>
    </row>
    <row r="588" ht="14.25" customHeight="1">
      <c r="B588" s="13">
        <v>45319.0</v>
      </c>
      <c r="C588" s="26" t="s">
        <v>79</v>
      </c>
      <c r="D588" s="27">
        <v>15000.0</v>
      </c>
      <c r="E588" s="27"/>
    </row>
    <row r="589" ht="14.25" customHeight="1">
      <c r="B589" s="13">
        <v>45319.0</v>
      </c>
      <c r="C589" s="26" t="s">
        <v>384</v>
      </c>
      <c r="D589" s="27">
        <v>5000000.0</v>
      </c>
      <c r="E589" s="27"/>
    </row>
    <row r="590" ht="14.25" customHeight="1">
      <c r="B590" s="13">
        <v>45319.0</v>
      </c>
      <c r="C590" s="26" t="s">
        <v>51</v>
      </c>
      <c r="D590" s="27">
        <v>25000.0</v>
      </c>
      <c r="E590" s="27"/>
      <c r="F590" s="17" t="s">
        <v>13</v>
      </c>
    </row>
    <row r="591" ht="14.25" customHeight="1">
      <c r="B591" s="13">
        <v>45319.0</v>
      </c>
      <c r="C591" s="26" t="s">
        <v>66</v>
      </c>
      <c r="D591" s="27">
        <v>100000.0</v>
      </c>
      <c r="E591" s="27"/>
    </row>
    <row r="592" ht="14.25" customHeight="1">
      <c r="B592" s="13">
        <v>45319.0</v>
      </c>
      <c r="C592" s="26" t="s">
        <v>282</v>
      </c>
      <c r="D592" s="27">
        <v>22828.0</v>
      </c>
      <c r="E592" s="27"/>
    </row>
    <row r="593" ht="14.25" customHeight="1">
      <c r="B593" s="13">
        <v>45319.0</v>
      </c>
      <c r="C593" s="26" t="s">
        <v>169</v>
      </c>
      <c r="D593" s="27">
        <v>100000.0</v>
      </c>
      <c r="E593" s="27"/>
    </row>
    <row r="594" ht="14.25" customHeight="1">
      <c r="B594" s="13">
        <v>45319.0</v>
      </c>
      <c r="C594" s="26" t="s">
        <v>161</v>
      </c>
      <c r="D594" s="27">
        <v>100000.0</v>
      </c>
      <c r="E594" s="27"/>
    </row>
    <row r="595" ht="14.25" customHeight="1">
      <c r="B595" s="13">
        <v>45319.0</v>
      </c>
      <c r="C595" s="26" t="s">
        <v>178</v>
      </c>
      <c r="D595" s="27">
        <v>1500000.0</v>
      </c>
      <c r="E595" s="27"/>
    </row>
    <row r="596" ht="14.25" customHeight="1">
      <c r="B596" s="13">
        <v>45319.0</v>
      </c>
      <c r="C596" s="26" t="s">
        <v>44</v>
      </c>
      <c r="D596" s="27">
        <v>500000.0</v>
      </c>
      <c r="E596" s="27"/>
    </row>
    <row r="597" ht="14.25" customHeight="1">
      <c r="B597" s="13">
        <v>45319.0</v>
      </c>
      <c r="C597" s="26" t="s">
        <v>213</v>
      </c>
      <c r="D597" s="27">
        <v>500000.0</v>
      </c>
      <c r="E597" s="27"/>
      <c r="F597" s="17" t="s">
        <v>13</v>
      </c>
    </row>
    <row r="598" ht="14.25" customHeight="1">
      <c r="B598" s="13">
        <v>45319.0</v>
      </c>
      <c r="C598" s="26" t="s">
        <v>181</v>
      </c>
      <c r="D598" s="27">
        <v>1000000.0</v>
      </c>
      <c r="E598" s="27"/>
      <c r="F598" s="17" t="s">
        <v>13</v>
      </c>
    </row>
    <row r="599" ht="14.25" customHeight="1">
      <c r="B599" s="13">
        <v>45319.0</v>
      </c>
      <c r="C599" s="26" t="s">
        <v>333</v>
      </c>
      <c r="D599" s="27">
        <v>200000.0</v>
      </c>
      <c r="E599" s="27"/>
    </row>
    <row r="600" ht="14.25" customHeight="1">
      <c r="B600" s="13">
        <v>45319.0</v>
      </c>
      <c r="C600" s="26" t="s">
        <v>234</v>
      </c>
      <c r="D600" s="27">
        <v>60000.0</v>
      </c>
      <c r="E600" s="27"/>
    </row>
    <row r="601" ht="14.25" customHeight="1">
      <c r="B601" s="13">
        <v>45319.0</v>
      </c>
      <c r="C601" s="26" t="s">
        <v>385</v>
      </c>
      <c r="D601" s="27">
        <v>1000000.0</v>
      </c>
      <c r="E601" s="27"/>
      <c r="F601" s="17" t="s">
        <v>13</v>
      </c>
    </row>
    <row r="602" ht="14.25" customHeight="1">
      <c r="B602" s="13">
        <v>45319.0</v>
      </c>
      <c r="C602" s="26" t="s">
        <v>386</v>
      </c>
      <c r="D602" s="27">
        <v>500123.0</v>
      </c>
      <c r="E602" s="27"/>
    </row>
    <row r="603" ht="14.25" customHeight="1">
      <c r="B603" s="13">
        <v>45319.0</v>
      </c>
      <c r="C603" s="26" t="s">
        <v>170</v>
      </c>
      <c r="D603" s="27">
        <v>300000.0</v>
      </c>
      <c r="E603" s="27"/>
    </row>
    <row r="604" ht="14.25" customHeight="1">
      <c r="B604" s="13">
        <v>45319.0</v>
      </c>
      <c r="C604" s="26" t="s">
        <v>42</v>
      </c>
      <c r="D604" s="27">
        <v>500000.0</v>
      </c>
      <c r="E604" s="27"/>
    </row>
    <row r="605" ht="14.25" customHeight="1">
      <c r="B605" s="13">
        <v>45320.0</v>
      </c>
      <c r="C605" s="26" t="s">
        <v>302</v>
      </c>
      <c r="D605" s="27">
        <v>250000.0</v>
      </c>
      <c r="E605" s="27"/>
    </row>
    <row r="606" ht="14.25" customHeight="1">
      <c r="B606" s="13">
        <v>45320.0</v>
      </c>
      <c r="C606" s="26" t="s">
        <v>197</v>
      </c>
      <c r="D606" s="27">
        <v>50000.0</v>
      </c>
      <c r="E606" s="27"/>
      <c r="F606" s="17" t="s">
        <v>13</v>
      </c>
    </row>
    <row r="607" ht="14.25" customHeight="1">
      <c r="B607" s="13">
        <v>45320.0</v>
      </c>
      <c r="C607" s="26" t="s">
        <v>20</v>
      </c>
      <c r="D607" s="27">
        <v>50000.0</v>
      </c>
      <c r="E607" s="27"/>
    </row>
    <row r="608" ht="14.25" customHeight="1">
      <c r="B608" s="13">
        <v>45320.0</v>
      </c>
      <c r="C608" s="26" t="s">
        <v>9</v>
      </c>
      <c r="D608" s="27">
        <v>200000.0</v>
      </c>
      <c r="E608" s="27"/>
    </row>
    <row r="609" ht="14.25" customHeight="1">
      <c r="B609" s="13">
        <v>45320.0</v>
      </c>
      <c r="C609" s="26" t="s">
        <v>66</v>
      </c>
      <c r="D609" s="27">
        <v>100000.0</v>
      </c>
      <c r="E609" s="27"/>
    </row>
    <row r="610" ht="14.25" customHeight="1">
      <c r="B610" s="13">
        <v>45320.0</v>
      </c>
      <c r="C610" s="26" t="s">
        <v>387</v>
      </c>
      <c r="D610" s="27">
        <v>400000.0</v>
      </c>
      <c r="E610" s="27"/>
    </row>
    <row r="611" ht="14.25" customHeight="1">
      <c r="B611" s="13">
        <v>45320.0</v>
      </c>
      <c r="C611" s="26" t="s">
        <v>388</v>
      </c>
      <c r="D611" s="27">
        <v>150000.0</v>
      </c>
      <c r="E611" s="27"/>
    </row>
    <row r="612" ht="14.25" customHeight="1">
      <c r="B612" s="13">
        <v>45320.0</v>
      </c>
      <c r="C612" s="26" t="s">
        <v>389</v>
      </c>
      <c r="D612" s="27">
        <v>200055.0</v>
      </c>
      <c r="E612" s="27"/>
    </row>
    <row r="613" ht="14.25" customHeight="1">
      <c r="B613" s="13">
        <v>45320.0</v>
      </c>
      <c r="C613" s="26" t="s">
        <v>390</v>
      </c>
      <c r="D613" s="27">
        <v>1000000.0</v>
      </c>
      <c r="E613" s="27"/>
    </row>
    <row r="614" ht="14.25" customHeight="1">
      <c r="B614" s="13">
        <v>45320.0</v>
      </c>
      <c r="C614" s="26" t="s">
        <v>70</v>
      </c>
      <c r="D614" s="27">
        <v>25.0</v>
      </c>
      <c r="E614" s="27"/>
    </row>
    <row r="615" ht="14.25" customHeight="1">
      <c r="B615" s="13">
        <v>45320.0</v>
      </c>
      <c r="C615" s="26" t="s">
        <v>391</v>
      </c>
      <c r="D615" s="27">
        <v>133968.0</v>
      </c>
      <c r="E615" s="27"/>
    </row>
    <row r="616" ht="14.25" customHeight="1">
      <c r="B616" s="13">
        <v>45320.0</v>
      </c>
      <c r="C616" s="26" t="s">
        <v>392</v>
      </c>
      <c r="D616" s="27">
        <v>500000.0</v>
      </c>
      <c r="E616" s="27"/>
    </row>
    <row r="617" ht="14.25" customHeight="1">
      <c r="B617" s="13">
        <v>45320.0</v>
      </c>
      <c r="C617" s="26" t="s">
        <v>27</v>
      </c>
      <c r="D617" s="27">
        <v>45000.0</v>
      </c>
      <c r="E617" s="27"/>
    </row>
    <row r="618" ht="14.25" customHeight="1">
      <c r="B618" s="13">
        <v>45320.0</v>
      </c>
      <c r="C618" s="26" t="s">
        <v>393</v>
      </c>
      <c r="D618" s="27">
        <v>250000.0</v>
      </c>
      <c r="E618" s="27"/>
      <c r="F618" s="17" t="s">
        <v>13</v>
      </c>
    </row>
    <row r="619" ht="14.25" customHeight="1">
      <c r="B619" s="13">
        <v>45320.0</v>
      </c>
      <c r="C619" s="26" t="s">
        <v>196</v>
      </c>
      <c r="D619" s="27">
        <v>150000.0</v>
      </c>
      <c r="E619" s="27"/>
      <c r="F619" s="17" t="s">
        <v>13</v>
      </c>
    </row>
    <row r="620" ht="14.25" customHeight="1">
      <c r="B620" s="13">
        <v>45320.0</v>
      </c>
      <c r="C620" s="26" t="s">
        <v>210</v>
      </c>
      <c r="D620" s="27">
        <v>200000.0</v>
      </c>
      <c r="E620" s="27"/>
    </row>
    <row r="621" ht="14.25" customHeight="1">
      <c r="B621" s="13">
        <v>45320.0</v>
      </c>
      <c r="C621" s="26" t="s">
        <v>394</v>
      </c>
      <c r="D621" s="27">
        <v>300000.0</v>
      </c>
      <c r="E621" s="27"/>
      <c r="F621" s="17" t="s">
        <v>13</v>
      </c>
    </row>
    <row r="622" ht="14.25" customHeight="1">
      <c r="B622" s="13">
        <v>45321.0</v>
      </c>
      <c r="C622" s="26" t="s">
        <v>22</v>
      </c>
      <c r="D622" s="27">
        <v>25000.0</v>
      </c>
      <c r="E622" s="27"/>
    </row>
    <row r="623" ht="14.25" customHeight="1">
      <c r="B623" s="13">
        <v>45321.0</v>
      </c>
      <c r="C623" s="26" t="s">
        <v>34</v>
      </c>
      <c r="D623" s="27">
        <v>50000.0</v>
      </c>
      <c r="E623" s="27"/>
    </row>
    <row r="624" ht="14.25" customHeight="1">
      <c r="B624" s="13">
        <v>45321.0</v>
      </c>
      <c r="C624" s="26" t="s">
        <v>395</v>
      </c>
      <c r="D624" s="27">
        <v>100000.0</v>
      </c>
      <c r="E624" s="27"/>
    </row>
    <row r="625" ht="14.25" customHeight="1">
      <c r="B625" s="13">
        <v>45321.0</v>
      </c>
      <c r="C625" s="26" t="s">
        <v>66</v>
      </c>
      <c r="D625" s="27">
        <v>100000.0</v>
      </c>
      <c r="E625" s="27"/>
    </row>
    <row r="626" ht="14.25" customHeight="1">
      <c r="B626" s="13">
        <v>45321.0</v>
      </c>
      <c r="C626" s="26" t="s">
        <v>396</v>
      </c>
      <c r="D626" s="27">
        <v>30000.0</v>
      </c>
      <c r="E626" s="27"/>
    </row>
    <row r="627" ht="14.25" customHeight="1">
      <c r="B627" s="13">
        <v>45321.0</v>
      </c>
      <c r="C627" s="26" t="s">
        <v>397</v>
      </c>
      <c r="D627" s="27">
        <v>1014154.0</v>
      </c>
      <c r="E627" s="27"/>
    </row>
    <row r="628" ht="14.25" customHeight="1">
      <c r="B628" s="13">
        <v>45321.0</v>
      </c>
      <c r="C628" s="26" t="s">
        <v>48</v>
      </c>
      <c r="D628" s="27">
        <v>50000.0</v>
      </c>
      <c r="E628" s="27"/>
    </row>
    <row r="629" ht="14.25" customHeight="1">
      <c r="B629" s="13">
        <v>45321.0</v>
      </c>
      <c r="C629" s="26" t="s">
        <v>299</v>
      </c>
      <c r="D629" s="27"/>
      <c r="E629" s="27">
        <v>3000000.0</v>
      </c>
    </row>
    <row r="630" ht="14.25" customHeight="1">
      <c r="B630" s="13">
        <v>45321.0</v>
      </c>
      <c r="C630" s="26" t="s">
        <v>300</v>
      </c>
      <c r="D630" s="27"/>
      <c r="E630" s="27">
        <v>3000000.0</v>
      </c>
    </row>
    <row r="631" ht="14.25" customHeight="1">
      <c r="B631" s="13">
        <v>45321.0</v>
      </c>
      <c r="C631" s="26" t="s">
        <v>152</v>
      </c>
      <c r="D631" s="27"/>
      <c r="E631" s="27">
        <v>6000000.0</v>
      </c>
    </row>
    <row r="632" ht="14.25" customHeight="1">
      <c r="B632" s="13">
        <v>45321.0</v>
      </c>
      <c r="C632" s="26" t="s">
        <v>301</v>
      </c>
      <c r="D632" s="27"/>
      <c r="E632" s="27">
        <v>3000000.0</v>
      </c>
    </row>
    <row r="633" ht="14.25" customHeight="1">
      <c r="B633" s="13">
        <v>45321.0</v>
      </c>
      <c r="C633" s="26" t="s">
        <v>398</v>
      </c>
      <c r="D633" s="27">
        <v>300000.0</v>
      </c>
      <c r="E633" s="27"/>
    </row>
    <row r="634" ht="14.25" customHeight="1">
      <c r="B634" s="13">
        <v>45321.0</v>
      </c>
      <c r="C634" s="26" t="s">
        <v>399</v>
      </c>
      <c r="D634" s="27">
        <v>100000.0</v>
      </c>
      <c r="E634" s="27"/>
    </row>
    <row r="635" ht="14.25" customHeight="1">
      <c r="B635" s="13">
        <v>45321.0</v>
      </c>
      <c r="C635" s="26" t="s">
        <v>24</v>
      </c>
      <c r="D635" s="27">
        <v>30000.0</v>
      </c>
      <c r="E635" s="27"/>
    </row>
    <row r="636" ht="14.25" customHeight="1">
      <c r="B636" s="13">
        <v>45321.0</v>
      </c>
      <c r="C636" s="26" t="s">
        <v>400</v>
      </c>
      <c r="D636" s="27">
        <v>50000.0</v>
      </c>
      <c r="E636" s="27"/>
    </row>
    <row r="637" ht="14.25" customHeight="1">
      <c r="B637" s="13">
        <v>45321.0</v>
      </c>
      <c r="C637" s="26" t="s">
        <v>401</v>
      </c>
      <c r="D637" s="27">
        <v>3000000.0</v>
      </c>
      <c r="E637" s="27"/>
    </row>
    <row r="638" ht="14.25" customHeight="1">
      <c r="B638" s="13">
        <v>45322.0</v>
      </c>
      <c r="C638" s="26" t="s">
        <v>402</v>
      </c>
      <c r="D638" s="27">
        <v>150000.0</v>
      </c>
      <c r="E638" s="27"/>
      <c r="F638" s="17" t="s">
        <v>13</v>
      </c>
    </row>
    <row r="639" ht="14.25" customHeight="1">
      <c r="B639" s="13">
        <v>45322.0</v>
      </c>
      <c r="C639" s="26" t="s">
        <v>403</v>
      </c>
      <c r="D639" s="27">
        <v>200000.0</v>
      </c>
      <c r="E639" s="27"/>
    </row>
    <row r="640" ht="14.25" customHeight="1">
      <c r="B640" s="13">
        <v>45322.0</v>
      </c>
      <c r="C640" s="26" t="s">
        <v>404</v>
      </c>
      <c r="D640" s="27">
        <v>3123680.0</v>
      </c>
      <c r="E640" s="27"/>
    </row>
    <row r="641" ht="14.25" customHeight="1">
      <c r="B641" s="13">
        <v>45322.0</v>
      </c>
      <c r="C641" s="26" t="s">
        <v>78</v>
      </c>
      <c r="D641" s="27">
        <v>10000.0</v>
      </c>
      <c r="E641" s="27"/>
    </row>
    <row r="642" ht="14.25" customHeight="1">
      <c r="B642" s="13">
        <v>45322.0</v>
      </c>
      <c r="C642" s="26" t="s">
        <v>12</v>
      </c>
      <c r="D642" s="27">
        <v>100000.0</v>
      </c>
      <c r="E642" s="27"/>
      <c r="F642" s="17" t="s">
        <v>13</v>
      </c>
    </row>
    <row r="643" ht="14.25" customHeight="1">
      <c r="B643" s="13">
        <v>45322.0</v>
      </c>
      <c r="C643" s="26" t="s">
        <v>188</v>
      </c>
      <c r="D643" s="27">
        <v>15000.0</v>
      </c>
      <c r="E643" s="27"/>
    </row>
    <row r="644" ht="14.25" customHeight="1">
      <c r="B644" s="13">
        <v>45322.0</v>
      </c>
      <c r="C644" s="26" t="s">
        <v>66</v>
      </c>
      <c r="D644" s="27">
        <v>100000.0</v>
      </c>
      <c r="E644" s="27"/>
    </row>
    <row r="645" ht="14.25" customHeight="1">
      <c r="B645" s="13">
        <v>45322.0</v>
      </c>
      <c r="C645" s="26" t="s">
        <v>405</v>
      </c>
      <c r="D645" s="27">
        <v>1750000.0</v>
      </c>
      <c r="E645" s="27"/>
    </row>
    <row r="646" ht="14.25" customHeight="1">
      <c r="B646" s="13">
        <v>45322.0</v>
      </c>
      <c r="C646" s="26" t="s">
        <v>296</v>
      </c>
      <c r="D646" s="27">
        <v>50000.0</v>
      </c>
      <c r="E646" s="27"/>
    </row>
    <row r="647" ht="14.25" customHeight="1">
      <c r="B647" s="13">
        <v>45322.0</v>
      </c>
      <c r="C647" s="26" t="s">
        <v>282</v>
      </c>
      <c r="D647" s="27">
        <v>22828.0</v>
      </c>
      <c r="E647" s="27"/>
    </row>
    <row r="648" ht="14.25" customHeight="1">
      <c r="B648" s="13">
        <v>45322.0</v>
      </c>
      <c r="C648" s="26" t="s">
        <v>406</v>
      </c>
      <c r="D648" s="27">
        <v>1.2E7</v>
      </c>
      <c r="E648" s="27"/>
    </row>
    <row r="649" ht="14.25" customHeight="1">
      <c r="B649" s="13">
        <v>45322.0</v>
      </c>
      <c r="C649" s="26" t="s">
        <v>407</v>
      </c>
      <c r="D649" s="27">
        <v>10000.0</v>
      </c>
      <c r="E649" s="27"/>
    </row>
    <row r="650" ht="14.25" customHeight="1">
      <c r="B650" s="13">
        <v>45322.0</v>
      </c>
      <c r="C650" s="26" t="s">
        <v>144</v>
      </c>
      <c r="D650" s="27">
        <v>300000.0</v>
      </c>
      <c r="E650" s="27"/>
    </row>
    <row r="651" ht="14.25" customHeight="1">
      <c r="B651" s="13">
        <v>45322.0</v>
      </c>
      <c r="C651" s="26" t="s">
        <v>408</v>
      </c>
      <c r="D651" s="27">
        <v>102500.0</v>
      </c>
      <c r="E651" s="27"/>
    </row>
    <row r="652" ht="14.25" customHeight="1">
      <c r="B652" s="13">
        <v>45322.0</v>
      </c>
      <c r="C652" s="26" t="s">
        <v>209</v>
      </c>
      <c r="D652" s="27">
        <v>300000.0</v>
      </c>
      <c r="E652" s="27"/>
    </row>
    <row r="653" ht="14.25" customHeight="1">
      <c r="B653" s="13">
        <v>45322.0</v>
      </c>
      <c r="C653" s="26" t="s">
        <v>409</v>
      </c>
      <c r="D653" s="27">
        <v>150000.0</v>
      </c>
      <c r="E653" s="27"/>
      <c r="F653" s="17" t="s">
        <v>13</v>
      </c>
    </row>
    <row r="654" ht="14.25" customHeight="1">
      <c r="B654" s="13">
        <v>45322.0</v>
      </c>
      <c r="C654" s="26" t="s">
        <v>89</v>
      </c>
      <c r="D654" s="27">
        <v>100000.0</v>
      </c>
      <c r="E654" s="27"/>
    </row>
    <row r="655" ht="14.25" customHeight="1">
      <c r="B655" s="13">
        <v>45322.0</v>
      </c>
      <c r="C655" s="26" t="s">
        <v>410</v>
      </c>
      <c r="D655" s="27">
        <v>100000.0</v>
      </c>
      <c r="E655" s="27"/>
      <c r="F655" s="17" t="s">
        <v>13</v>
      </c>
    </row>
    <row r="656" ht="14.25" customHeight="1">
      <c r="B656" s="13">
        <v>45322.0</v>
      </c>
      <c r="C656" s="26" t="s">
        <v>411</v>
      </c>
      <c r="D656" s="27">
        <v>50000.0</v>
      </c>
      <c r="E656" s="27"/>
    </row>
    <row r="657" ht="14.25" customHeight="1">
      <c r="B657" s="13">
        <v>45322.0</v>
      </c>
      <c r="C657" s="26" t="s">
        <v>412</v>
      </c>
      <c r="D657" s="27">
        <v>50000.0</v>
      </c>
      <c r="E657" s="27"/>
      <c r="F657" s="17" t="s">
        <v>13</v>
      </c>
    </row>
    <row r="658" ht="14.25" customHeight="1">
      <c r="B658" s="13">
        <v>45322.0</v>
      </c>
      <c r="C658" s="26" t="s">
        <v>164</v>
      </c>
      <c r="D658" s="27">
        <v>25000.0</v>
      </c>
      <c r="E658" s="27"/>
    </row>
    <row r="659" ht="14.25" customHeight="1">
      <c r="B659" s="13">
        <v>45322.0</v>
      </c>
      <c r="C659" s="26" t="s">
        <v>413</v>
      </c>
      <c r="D659" s="27">
        <v>150000.0</v>
      </c>
      <c r="E659" s="27"/>
    </row>
    <row r="660" ht="14.25" customHeight="1">
      <c r="B660" s="13">
        <v>45322.0</v>
      </c>
      <c r="C660" s="26" t="s">
        <v>414</v>
      </c>
      <c r="D660" s="27">
        <v>30000.0</v>
      </c>
      <c r="E660" s="27"/>
    </row>
    <row r="661" ht="14.25" customHeight="1">
      <c r="B661" s="13">
        <v>45322.0</v>
      </c>
      <c r="C661" s="26" t="s">
        <v>229</v>
      </c>
      <c r="D661" s="27">
        <v>500000.0</v>
      </c>
      <c r="E661" s="27"/>
    </row>
    <row r="662" ht="14.25" customHeight="1">
      <c r="B662" s="13">
        <v>45322.0</v>
      </c>
      <c r="C662" s="26" t="s">
        <v>415</v>
      </c>
      <c r="D662" s="27">
        <v>100000.0</v>
      </c>
      <c r="E662" s="27"/>
      <c r="F662" s="17" t="s">
        <v>13</v>
      </c>
    </row>
    <row r="663" ht="14.25" customHeight="1">
      <c r="B663" s="13">
        <v>45322.0</v>
      </c>
      <c r="C663" s="26" t="s">
        <v>416</v>
      </c>
      <c r="D663" s="27"/>
      <c r="E663" s="27">
        <v>30000.0</v>
      </c>
    </row>
    <row r="664" ht="14.25" customHeight="1">
      <c r="B664" s="34"/>
      <c r="C664" s="35" t="s">
        <v>417</v>
      </c>
      <c r="D664" s="36">
        <f t="shared" ref="D664:E664" si="1">SUM(D8:D663)</f>
        <v>230039342</v>
      </c>
      <c r="E664" s="36">
        <f t="shared" si="1"/>
        <v>183210000</v>
      </c>
    </row>
    <row r="665" ht="14.25" customHeight="1">
      <c r="C665" s="37" t="s">
        <v>418</v>
      </c>
      <c r="D665" s="38">
        <f>D6+D664-E664</f>
        <v>472622929.1</v>
      </c>
      <c r="E665" s="38"/>
    </row>
    <row r="666" ht="14.25" customHeight="1">
      <c r="C666" s="37"/>
      <c r="D666" s="38"/>
      <c r="E666" s="38"/>
    </row>
    <row r="667" ht="14.25" customHeight="1">
      <c r="C667" s="37" t="s">
        <v>419</v>
      </c>
      <c r="D667" s="38">
        <f>D6</f>
        <v>425793587.1</v>
      </c>
      <c r="E667" s="38"/>
    </row>
    <row r="668" ht="14.25" customHeight="1">
      <c r="C668" s="17" t="s">
        <v>13</v>
      </c>
      <c r="D668" s="2">
        <f>Sum(D12,D14,D15,D18,D22,D27,D31,D39,D45,D50,D61,D63,D67,D70,D85,D99,D105,D114,D117,D123,D119,D141,D144,D166,D167,D170,D171,D189,D194,D204,D209,D211,D215,D231,D232,D238,D249,D269,D272,D282,D289,D299,D313,D316,D326,D327,D331,D332,D334,D339,D350,D354,D359,D365,D368,D373,D394,D398,D402,D405,D414,D430,D448,D455,D462,D465,D466,D469,D471,D478,D479,D483,D484,D488,D490,D496,D505,D506,D507,D520,D528,D529,D542,D551,D555,D557,D581,D597,D598,D601,D606,D618,D619,D621,D638,D642,D653,D655,D657,D662)</f>
        <v>33735856</v>
      </c>
      <c r="E668" s="39"/>
    </row>
    <row r="669" ht="14.25" customHeight="1">
      <c r="C669" s="17" t="s">
        <v>56</v>
      </c>
      <c r="D669" s="2">
        <f>sum(D55,D56,D151,D190,D278,D308,D355,D419,D547)</f>
        <v>4500000</v>
      </c>
      <c r="E669" s="2"/>
    </row>
    <row r="670" ht="14.25" customHeight="1">
      <c r="C670" s="40" t="s">
        <v>265</v>
      </c>
      <c r="D670" s="38">
        <f>D328-E309</f>
        <v>-4900000</v>
      </c>
      <c r="E670" s="2"/>
    </row>
    <row r="671" ht="14.25" customHeight="1">
      <c r="C671" s="40" t="s">
        <v>382</v>
      </c>
      <c r="D671" s="41">
        <f>D584</f>
        <v>100000</v>
      </c>
      <c r="E671" s="2"/>
    </row>
    <row r="672" ht="14.25" customHeight="1">
      <c r="C672" s="40" t="s">
        <v>420</v>
      </c>
      <c r="D672" s="38">
        <f>D664</f>
        <v>230039342</v>
      </c>
      <c r="E672" s="2"/>
    </row>
    <row r="673" ht="14.25" customHeight="1">
      <c r="C673" s="40" t="s">
        <v>421</v>
      </c>
      <c r="D673" s="38">
        <f>E664</f>
        <v>183210000</v>
      </c>
      <c r="E673" s="2"/>
    </row>
    <row r="674" ht="14.25" customHeight="1">
      <c r="C674" s="37" t="s">
        <v>422</v>
      </c>
      <c r="D674" s="38">
        <f>D667+D672-D673</f>
        <v>472622929.1</v>
      </c>
      <c r="E674" s="2"/>
    </row>
    <row r="675" ht="14.25" customHeight="1">
      <c r="C675" s="1" t="s">
        <v>423</v>
      </c>
      <c r="D675" s="2">
        <f>D667+D672-D673-D668-D669-D670-D671</f>
        <v>439187073.1</v>
      </c>
      <c r="E675" s="2"/>
    </row>
    <row r="676" ht="14.25" customHeight="1">
      <c r="D676" s="2"/>
      <c r="E676" s="2"/>
    </row>
    <row r="677" ht="14.25" customHeight="1">
      <c r="D677" s="2"/>
      <c r="E677" s="2"/>
    </row>
    <row r="678" ht="14.25" customHeight="1">
      <c r="D678" s="2"/>
      <c r="E678" s="2"/>
    </row>
    <row r="679" ht="14.25" customHeight="1">
      <c r="D679" s="2"/>
      <c r="E679" s="2"/>
    </row>
    <row r="680" ht="14.25" customHeight="1">
      <c r="D680" s="2"/>
      <c r="E680" s="2"/>
    </row>
    <row r="681" ht="14.25" customHeight="1">
      <c r="D681" s="2"/>
      <c r="E681" s="2"/>
    </row>
    <row r="682" ht="14.25" customHeight="1">
      <c r="D682" s="2"/>
      <c r="E682" s="2"/>
    </row>
    <row r="683" ht="14.25" customHeight="1">
      <c r="D683" s="2"/>
      <c r="E683" s="2"/>
    </row>
    <row r="684" ht="14.25" customHeight="1">
      <c r="D684" s="2"/>
      <c r="E684" s="2"/>
    </row>
    <row r="685" ht="14.25" customHeight="1">
      <c r="D685" s="2"/>
      <c r="E685" s="2"/>
    </row>
    <row r="686" ht="14.25" customHeight="1">
      <c r="D686" s="2"/>
      <c r="E686" s="2"/>
    </row>
    <row r="687" ht="14.25" customHeight="1">
      <c r="D687" s="2"/>
      <c r="E687" s="2"/>
    </row>
    <row r="688" ht="14.25" customHeight="1">
      <c r="D688" s="2"/>
      <c r="E688" s="2"/>
    </row>
    <row r="689" ht="14.25" customHeight="1">
      <c r="D689" s="2"/>
      <c r="E689" s="2"/>
    </row>
    <row r="690" ht="14.25" customHeight="1">
      <c r="D690" s="2"/>
      <c r="E690" s="2"/>
    </row>
    <row r="691" ht="14.25" customHeight="1">
      <c r="D691" s="2"/>
      <c r="E691" s="2"/>
    </row>
    <row r="692" ht="14.25" customHeight="1">
      <c r="D692" s="2"/>
      <c r="E692" s="2"/>
    </row>
    <row r="693" ht="14.25" customHeight="1">
      <c r="D693" s="2"/>
      <c r="E693" s="2"/>
    </row>
    <row r="694" ht="14.25" customHeight="1">
      <c r="D694" s="2"/>
      <c r="E694" s="2"/>
    </row>
    <row r="695" ht="14.25" customHeight="1">
      <c r="D695" s="2"/>
      <c r="E695" s="2"/>
    </row>
    <row r="696" ht="14.25" customHeight="1">
      <c r="D696" s="2"/>
      <c r="E696" s="2"/>
    </row>
    <row r="697" ht="14.25" customHeight="1">
      <c r="D697" s="2"/>
      <c r="E697" s="2"/>
    </row>
    <row r="698" ht="14.25" customHeight="1">
      <c r="D698" s="2"/>
      <c r="E698" s="2"/>
    </row>
    <row r="699" ht="14.25" customHeight="1">
      <c r="D699" s="2"/>
      <c r="E699" s="2"/>
    </row>
    <row r="700" ht="14.25" customHeight="1">
      <c r="D700" s="2"/>
      <c r="E700" s="2"/>
    </row>
    <row r="701" ht="14.25" customHeight="1">
      <c r="D701" s="2"/>
      <c r="E701" s="2"/>
    </row>
    <row r="702" ht="14.25" customHeight="1">
      <c r="D702" s="2"/>
      <c r="E702" s="2"/>
    </row>
    <row r="703" ht="14.25" customHeight="1">
      <c r="D703" s="2"/>
      <c r="E703" s="2"/>
    </row>
    <row r="704" ht="14.25" customHeight="1">
      <c r="D704" s="2"/>
      <c r="E704" s="2"/>
    </row>
    <row r="705" ht="14.25" customHeight="1">
      <c r="D705" s="2"/>
      <c r="E705" s="2"/>
    </row>
    <row r="706" ht="14.25" customHeight="1">
      <c r="D706" s="2"/>
      <c r="E706" s="2"/>
    </row>
    <row r="707" ht="14.25" customHeight="1">
      <c r="D707" s="2"/>
      <c r="E707" s="2"/>
    </row>
    <row r="708" ht="14.25" customHeight="1">
      <c r="D708" s="2"/>
      <c r="E708" s="2"/>
    </row>
    <row r="709" ht="14.25" customHeight="1">
      <c r="D709" s="2"/>
      <c r="E709" s="2"/>
    </row>
    <row r="710" ht="14.25" customHeight="1">
      <c r="D710" s="2"/>
      <c r="E710" s="2"/>
    </row>
    <row r="711" ht="14.25" customHeight="1">
      <c r="D711" s="2"/>
      <c r="E711" s="2"/>
    </row>
    <row r="712" ht="14.25" customHeight="1">
      <c r="D712" s="2"/>
      <c r="E712" s="2"/>
    </row>
    <row r="713" ht="14.25" customHeight="1">
      <c r="D713" s="2"/>
      <c r="E713" s="2"/>
    </row>
    <row r="714" ht="14.25" customHeight="1">
      <c r="D714" s="2"/>
      <c r="E714" s="2"/>
    </row>
    <row r="715" ht="14.25" customHeight="1">
      <c r="D715" s="2"/>
      <c r="E715" s="2"/>
    </row>
    <row r="716" ht="14.25" customHeight="1">
      <c r="D716" s="2"/>
      <c r="E716" s="2"/>
    </row>
    <row r="717" ht="14.25" customHeight="1">
      <c r="D717" s="2"/>
      <c r="E717" s="2"/>
    </row>
    <row r="718" ht="14.25" customHeight="1">
      <c r="D718" s="2"/>
      <c r="E718" s="2"/>
    </row>
    <row r="719" ht="14.25" customHeight="1">
      <c r="D719" s="2"/>
      <c r="E719" s="2"/>
    </row>
    <row r="720" ht="14.25" customHeight="1">
      <c r="D720" s="2"/>
      <c r="E720" s="2"/>
    </row>
    <row r="721" ht="14.25" customHeight="1">
      <c r="D721" s="2"/>
      <c r="E721" s="2"/>
    </row>
    <row r="722" ht="14.25" customHeight="1">
      <c r="D722" s="2"/>
      <c r="E722" s="2"/>
    </row>
    <row r="723" ht="14.25" customHeight="1">
      <c r="D723" s="2"/>
      <c r="E723" s="2"/>
    </row>
    <row r="724" ht="14.25" customHeight="1">
      <c r="D724" s="2"/>
      <c r="E724" s="2"/>
    </row>
    <row r="725" ht="14.25" customHeight="1">
      <c r="D725" s="2"/>
      <c r="E725" s="2"/>
    </row>
    <row r="726" ht="14.25" customHeight="1">
      <c r="D726" s="2"/>
      <c r="E726" s="2"/>
    </row>
    <row r="727" ht="14.25" customHeight="1">
      <c r="D727" s="2"/>
      <c r="E727" s="2"/>
    </row>
    <row r="728" ht="14.25" customHeight="1">
      <c r="D728" s="2"/>
      <c r="E728" s="2"/>
    </row>
    <row r="729" ht="14.25" customHeight="1">
      <c r="D729" s="2"/>
      <c r="E729" s="2"/>
    </row>
    <row r="730" ht="14.25" customHeight="1">
      <c r="D730" s="2"/>
      <c r="E730" s="2"/>
    </row>
    <row r="731" ht="14.25" customHeight="1">
      <c r="D731" s="2"/>
      <c r="E731" s="2"/>
    </row>
    <row r="732" ht="14.25" customHeight="1">
      <c r="D732" s="2"/>
      <c r="E732" s="2"/>
    </row>
    <row r="733" ht="14.25" customHeight="1">
      <c r="D733" s="2"/>
      <c r="E733" s="2"/>
    </row>
    <row r="734" ht="14.25" customHeight="1">
      <c r="D734" s="2"/>
      <c r="E734" s="2"/>
    </row>
    <row r="735" ht="14.25" customHeight="1">
      <c r="D735" s="2"/>
      <c r="E735" s="2"/>
    </row>
    <row r="736" ht="14.25" customHeight="1">
      <c r="D736" s="2"/>
      <c r="E736" s="2"/>
    </row>
    <row r="737" ht="14.25" customHeight="1">
      <c r="D737" s="2"/>
      <c r="E737" s="2"/>
    </row>
    <row r="738" ht="14.25" customHeight="1">
      <c r="D738" s="2"/>
      <c r="E738" s="2"/>
    </row>
    <row r="739" ht="14.25" customHeight="1">
      <c r="D739" s="2"/>
      <c r="E739" s="2"/>
    </row>
    <row r="740" ht="14.25" customHeight="1">
      <c r="D740" s="2"/>
      <c r="E740" s="2"/>
    </row>
    <row r="741" ht="14.25" customHeight="1">
      <c r="D741" s="2"/>
      <c r="E741" s="2"/>
    </row>
    <row r="742" ht="14.25" customHeight="1">
      <c r="D742" s="2"/>
      <c r="E742" s="2"/>
    </row>
    <row r="743" ht="14.25" customHeight="1">
      <c r="D743" s="2"/>
      <c r="E743" s="2"/>
    </row>
    <row r="744" ht="14.25" customHeight="1">
      <c r="D744" s="2"/>
      <c r="E744" s="2"/>
    </row>
    <row r="745" ht="14.25" customHeight="1">
      <c r="D745" s="2"/>
      <c r="E745" s="2"/>
    </row>
    <row r="746" ht="14.25" customHeight="1">
      <c r="D746" s="2"/>
      <c r="E746" s="2"/>
    </row>
    <row r="747" ht="14.25" customHeight="1">
      <c r="D747" s="2"/>
      <c r="E747" s="2"/>
    </row>
    <row r="748" ht="14.25" customHeight="1">
      <c r="D748" s="2"/>
      <c r="E748" s="2"/>
    </row>
    <row r="749" ht="14.25" customHeight="1">
      <c r="D749" s="2"/>
      <c r="E749" s="2"/>
    </row>
    <row r="750" ht="14.25" customHeight="1">
      <c r="D750" s="2"/>
      <c r="E750" s="2"/>
    </row>
    <row r="751" ht="14.25" customHeight="1">
      <c r="D751" s="2"/>
      <c r="E751" s="2"/>
    </row>
    <row r="752" ht="14.25" customHeight="1">
      <c r="D752" s="2"/>
      <c r="E752" s="2"/>
    </row>
    <row r="753" ht="14.25" customHeight="1">
      <c r="D753" s="2"/>
      <c r="E753" s="2"/>
    </row>
    <row r="754" ht="14.25" customHeight="1">
      <c r="D754" s="2"/>
      <c r="E754" s="2"/>
    </row>
    <row r="755" ht="14.25" customHeight="1">
      <c r="D755" s="2"/>
      <c r="E755" s="2"/>
    </row>
    <row r="756" ht="14.25" customHeight="1">
      <c r="D756" s="2"/>
      <c r="E756" s="2"/>
    </row>
    <row r="757" ht="14.25" customHeight="1">
      <c r="D757" s="2"/>
      <c r="E757" s="2"/>
    </row>
    <row r="758" ht="14.25" customHeight="1">
      <c r="D758" s="2"/>
      <c r="E758" s="2"/>
    </row>
    <row r="759" ht="14.25" customHeight="1">
      <c r="D759" s="2"/>
      <c r="E759" s="2"/>
    </row>
    <row r="760" ht="14.25" customHeight="1">
      <c r="D760" s="2"/>
      <c r="E760" s="2"/>
    </row>
    <row r="761" ht="14.25" customHeight="1">
      <c r="D761" s="2"/>
      <c r="E761" s="2"/>
    </row>
    <row r="762" ht="14.25" customHeight="1">
      <c r="D762" s="2"/>
      <c r="E762" s="2"/>
    </row>
    <row r="763" ht="14.25" customHeight="1">
      <c r="D763" s="2"/>
      <c r="E763" s="2"/>
    </row>
    <row r="764" ht="14.25" customHeight="1">
      <c r="D764" s="2"/>
      <c r="E764" s="2"/>
    </row>
    <row r="765" ht="14.25" customHeight="1">
      <c r="D765" s="2"/>
      <c r="E765" s="2"/>
    </row>
    <row r="766" ht="14.25" customHeight="1">
      <c r="D766" s="2"/>
      <c r="E766" s="2"/>
    </row>
    <row r="767" ht="14.25" customHeight="1">
      <c r="D767" s="2"/>
      <c r="E767" s="2"/>
    </row>
    <row r="768" ht="14.25" customHeight="1">
      <c r="D768" s="2"/>
      <c r="E768" s="2"/>
    </row>
    <row r="769" ht="14.25" customHeight="1">
      <c r="D769" s="2"/>
      <c r="E769" s="2"/>
    </row>
    <row r="770" ht="14.25" customHeight="1">
      <c r="D770" s="2"/>
      <c r="E770" s="2"/>
    </row>
    <row r="771" ht="14.25" customHeight="1">
      <c r="D771" s="2"/>
      <c r="E771" s="2"/>
    </row>
    <row r="772" ht="14.25" customHeight="1">
      <c r="D772" s="2"/>
      <c r="E772" s="2"/>
    </row>
    <row r="773" ht="14.25" customHeight="1">
      <c r="D773" s="2"/>
      <c r="E773" s="2"/>
    </row>
    <row r="774" ht="14.25" customHeight="1">
      <c r="D774" s="2"/>
      <c r="E774" s="2"/>
    </row>
    <row r="775" ht="14.25" customHeight="1">
      <c r="D775" s="2"/>
      <c r="E775" s="2"/>
    </row>
    <row r="776" ht="14.25" customHeight="1">
      <c r="D776" s="2"/>
      <c r="E776" s="2"/>
    </row>
    <row r="777" ht="14.25" customHeight="1">
      <c r="D777" s="2"/>
      <c r="E777" s="2"/>
    </row>
    <row r="778" ht="14.25" customHeight="1">
      <c r="D778" s="2"/>
      <c r="E778" s="2"/>
    </row>
    <row r="779" ht="14.25" customHeight="1">
      <c r="D779" s="2"/>
      <c r="E779" s="2"/>
    </row>
    <row r="780" ht="14.25" customHeight="1">
      <c r="D780" s="2"/>
      <c r="E780" s="2"/>
    </row>
    <row r="781" ht="14.25" customHeight="1">
      <c r="D781" s="2"/>
      <c r="E781" s="2"/>
    </row>
    <row r="782" ht="14.25" customHeight="1">
      <c r="D782" s="2"/>
      <c r="E782" s="2"/>
    </row>
    <row r="783" ht="14.25" customHeight="1">
      <c r="D783" s="2"/>
      <c r="E783" s="2"/>
    </row>
    <row r="784" ht="14.25" customHeight="1">
      <c r="D784" s="2"/>
      <c r="E784" s="2"/>
    </row>
    <row r="785" ht="14.25" customHeight="1">
      <c r="D785" s="2"/>
      <c r="E785" s="2"/>
    </row>
    <row r="786" ht="14.25" customHeight="1">
      <c r="D786" s="2"/>
      <c r="E786" s="2"/>
    </row>
    <row r="787" ht="14.25" customHeight="1">
      <c r="D787" s="2"/>
      <c r="E787" s="2"/>
    </row>
    <row r="788" ht="14.25" customHeight="1">
      <c r="D788" s="2"/>
      <c r="E788" s="2"/>
    </row>
    <row r="789" ht="14.25" customHeight="1">
      <c r="D789" s="2"/>
      <c r="E789" s="2"/>
    </row>
    <row r="790" ht="14.25" customHeight="1">
      <c r="D790" s="2"/>
      <c r="E790" s="2"/>
    </row>
    <row r="791" ht="14.25" customHeight="1">
      <c r="D791" s="2"/>
      <c r="E791" s="2"/>
    </row>
    <row r="792" ht="14.25" customHeight="1">
      <c r="D792" s="2"/>
      <c r="E792" s="2"/>
    </row>
    <row r="793" ht="14.25" customHeight="1">
      <c r="D793" s="2"/>
      <c r="E793" s="2"/>
    </row>
    <row r="794" ht="14.25" customHeight="1">
      <c r="D794" s="2"/>
      <c r="E794" s="2"/>
    </row>
    <row r="795" ht="14.25" customHeight="1">
      <c r="D795" s="2"/>
      <c r="E795" s="2"/>
    </row>
    <row r="796" ht="14.25" customHeight="1">
      <c r="D796" s="2"/>
      <c r="E796" s="2"/>
    </row>
    <row r="797" ht="14.25" customHeight="1">
      <c r="D797" s="2"/>
      <c r="E797" s="2"/>
    </row>
    <row r="798" ht="14.25" customHeight="1">
      <c r="D798" s="2"/>
      <c r="E798" s="2"/>
    </row>
    <row r="799" ht="14.25" customHeight="1">
      <c r="D799" s="2"/>
      <c r="E799" s="2"/>
    </row>
    <row r="800" ht="14.25" customHeight="1">
      <c r="D800" s="2"/>
      <c r="E800" s="2"/>
    </row>
    <row r="801" ht="14.25" customHeight="1">
      <c r="D801" s="2"/>
      <c r="E801" s="2"/>
    </row>
    <row r="802" ht="14.25" customHeight="1">
      <c r="D802" s="2"/>
      <c r="E802" s="2"/>
    </row>
    <row r="803" ht="14.25" customHeight="1">
      <c r="D803" s="2"/>
      <c r="E803" s="2"/>
    </row>
    <row r="804" ht="14.25" customHeight="1">
      <c r="D804" s="2"/>
      <c r="E804" s="2"/>
    </row>
    <row r="805" ht="14.25" customHeight="1">
      <c r="D805" s="2"/>
      <c r="E805" s="2"/>
    </row>
    <row r="806" ht="14.25" customHeight="1">
      <c r="D806" s="2"/>
      <c r="E806" s="2"/>
    </row>
    <row r="807" ht="14.25" customHeight="1">
      <c r="D807" s="2"/>
      <c r="E807" s="2"/>
    </row>
    <row r="808" ht="14.25" customHeight="1">
      <c r="D808" s="2"/>
      <c r="E808" s="2"/>
    </row>
    <row r="809" ht="14.25" customHeight="1">
      <c r="D809" s="2"/>
      <c r="E809" s="2"/>
    </row>
    <row r="810" ht="14.25" customHeight="1">
      <c r="D810" s="2"/>
      <c r="E810" s="2"/>
    </row>
    <row r="811" ht="14.25" customHeight="1">
      <c r="D811" s="2"/>
      <c r="E811" s="2"/>
    </row>
    <row r="812" ht="14.25" customHeight="1">
      <c r="D812" s="2"/>
      <c r="E812" s="2"/>
    </row>
    <row r="813" ht="14.25" customHeight="1">
      <c r="D813" s="2"/>
      <c r="E813" s="2"/>
    </row>
    <row r="814" ht="14.25" customHeight="1">
      <c r="D814" s="2"/>
      <c r="E814" s="2"/>
    </row>
    <row r="815" ht="14.25" customHeight="1">
      <c r="D815" s="2"/>
      <c r="E815" s="2"/>
    </row>
    <row r="816" ht="14.25" customHeight="1">
      <c r="D816" s="2"/>
      <c r="E816" s="2"/>
    </row>
    <row r="817" ht="14.25" customHeight="1">
      <c r="D817" s="2"/>
      <c r="E817" s="2"/>
    </row>
    <row r="818" ht="14.25" customHeight="1">
      <c r="D818" s="2"/>
      <c r="E818" s="2"/>
    </row>
    <row r="819" ht="14.25" customHeight="1">
      <c r="D819" s="2"/>
      <c r="E819" s="2"/>
    </row>
    <row r="820" ht="14.25" customHeight="1">
      <c r="D820" s="2"/>
      <c r="E820" s="2"/>
    </row>
    <row r="821" ht="14.25" customHeight="1">
      <c r="D821" s="2"/>
      <c r="E821" s="2"/>
    </row>
    <row r="822" ht="14.25" customHeight="1">
      <c r="D822" s="2"/>
      <c r="E822" s="2"/>
    </row>
    <row r="823" ht="14.25" customHeight="1">
      <c r="D823" s="2"/>
      <c r="E823" s="2"/>
    </row>
    <row r="824" ht="14.25" customHeight="1">
      <c r="D824" s="2"/>
      <c r="E824" s="2"/>
    </row>
    <row r="825" ht="14.25" customHeight="1">
      <c r="D825" s="2"/>
      <c r="E825" s="2"/>
    </row>
    <row r="826" ht="14.25" customHeight="1">
      <c r="D826" s="2"/>
      <c r="E826" s="2"/>
    </row>
    <row r="827" ht="14.25" customHeight="1">
      <c r="D827" s="2"/>
      <c r="E827" s="2"/>
    </row>
    <row r="828" ht="14.25" customHeight="1">
      <c r="D828" s="2"/>
      <c r="E828" s="2"/>
    </row>
    <row r="829" ht="14.25" customHeight="1">
      <c r="D829" s="2"/>
      <c r="E829" s="2"/>
    </row>
    <row r="830" ht="14.25" customHeight="1">
      <c r="D830" s="2"/>
      <c r="E830" s="2"/>
    </row>
    <row r="831" ht="14.25" customHeight="1">
      <c r="D831" s="2"/>
      <c r="E831" s="2"/>
    </row>
    <row r="832" ht="14.25" customHeight="1">
      <c r="D832" s="2"/>
      <c r="E832" s="2"/>
    </row>
    <row r="833" ht="14.25" customHeight="1">
      <c r="D833" s="2"/>
      <c r="E833" s="2"/>
    </row>
    <row r="834" ht="14.25" customHeight="1">
      <c r="D834" s="2"/>
      <c r="E834" s="2"/>
    </row>
    <row r="835" ht="14.25" customHeight="1">
      <c r="D835" s="2"/>
      <c r="E835" s="2"/>
    </row>
    <row r="836" ht="14.25" customHeight="1">
      <c r="D836" s="2"/>
      <c r="E836" s="2"/>
    </row>
    <row r="837" ht="14.25" customHeight="1">
      <c r="D837" s="2"/>
      <c r="E837" s="2"/>
    </row>
    <row r="838" ht="14.25" customHeight="1">
      <c r="D838" s="2"/>
      <c r="E838" s="2"/>
    </row>
    <row r="839" ht="14.25" customHeight="1">
      <c r="D839" s="2"/>
      <c r="E839" s="2"/>
    </row>
    <row r="840" ht="14.25" customHeight="1">
      <c r="D840" s="2"/>
      <c r="E840" s="2"/>
    </row>
    <row r="841" ht="14.25" customHeight="1">
      <c r="D841" s="2"/>
      <c r="E841" s="2"/>
    </row>
    <row r="842" ht="14.25" customHeight="1">
      <c r="D842" s="2"/>
      <c r="E842" s="2"/>
    </row>
    <row r="843" ht="14.25" customHeight="1">
      <c r="D843" s="2"/>
      <c r="E843" s="2"/>
    </row>
    <row r="844" ht="14.25" customHeight="1">
      <c r="D844" s="2"/>
      <c r="E844" s="2"/>
    </row>
    <row r="845" ht="14.25" customHeight="1">
      <c r="D845" s="2"/>
      <c r="E845" s="2"/>
    </row>
    <row r="846" ht="14.25" customHeight="1">
      <c r="D846" s="2"/>
      <c r="E846" s="2"/>
    </row>
    <row r="847" ht="14.25" customHeight="1">
      <c r="D847" s="2"/>
      <c r="E847" s="2"/>
    </row>
    <row r="848" ht="14.25" customHeight="1">
      <c r="D848" s="2"/>
      <c r="E848" s="2"/>
    </row>
    <row r="849" ht="14.25" customHeight="1">
      <c r="D849" s="2"/>
      <c r="E849" s="2"/>
    </row>
    <row r="850" ht="14.25" customHeight="1">
      <c r="D850" s="2"/>
      <c r="E850" s="2"/>
    </row>
    <row r="851" ht="14.25" customHeight="1">
      <c r="D851" s="2"/>
      <c r="E851" s="2"/>
    </row>
    <row r="852" ht="14.25" customHeight="1">
      <c r="D852" s="2"/>
      <c r="E852" s="2"/>
    </row>
    <row r="853" ht="14.25" customHeight="1">
      <c r="D853" s="2"/>
      <c r="E853" s="2"/>
    </row>
    <row r="854" ht="14.25" customHeight="1">
      <c r="D854" s="2"/>
      <c r="E854" s="2"/>
    </row>
    <row r="855" ht="14.25" customHeight="1">
      <c r="D855" s="2"/>
      <c r="E855" s="2"/>
    </row>
    <row r="856" ht="14.25" customHeight="1">
      <c r="D856" s="2"/>
      <c r="E856" s="2"/>
    </row>
    <row r="857" ht="14.25" customHeight="1">
      <c r="D857" s="2"/>
      <c r="E857" s="2"/>
    </row>
    <row r="858" ht="14.25" customHeight="1">
      <c r="D858" s="2"/>
      <c r="E858" s="2"/>
    </row>
    <row r="859" ht="14.25" customHeight="1">
      <c r="D859" s="2"/>
      <c r="E859" s="2"/>
    </row>
    <row r="860" ht="14.25" customHeight="1">
      <c r="D860" s="2"/>
      <c r="E860" s="2"/>
    </row>
    <row r="861" ht="14.25" customHeight="1">
      <c r="D861" s="2"/>
      <c r="E861" s="2"/>
    </row>
    <row r="862" ht="14.25" customHeight="1">
      <c r="D862" s="2"/>
      <c r="E862" s="2"/>
    </row>
    <row r="863" ht="14.25" customHeight="1">
      <c r="D863" s="2"/>
      <c r="E863" s="2"/>
    </row>
    <row r="864" ht="14.25" customHeight="1">
      <c r="D864" s="2"/>
      <c r="E864" s="2"/>
    </row>
    <row r="865" ht="14.25" customHeight="1">
      <c r="D865" s="2"/>
      <c r="E865" s="2"/>
    </row>
    <row r="866" ht="14.25" customHeight="1">
      <c r="D866" s="2"/>
      <c r="E866" s="2"/>
    </row>
    <row r="867" ht="14.25" customHeight="1">
      <c r="D867" s="2"/>
      <c r="E867" s="2"/>
    </row>
    <row r="868" ht="14.25" customHeight="1">
      <c r="D868" s="2"/>
      <c r="E868" s="2"/>
    </row>
    <row r="869" ht="14.25" customHeight="1">
      <c r="D869" s="2"/>
      <c r="E869" s="2"/>
    </row>
    <row r="870" ht="14.25" customHeight="1">
      <c r="D870" s="2"/>
      <c r="E870" s="2"/>
    </row>
    <row r="871" ht="14.25" customHeight="1">
      <c r="D871" s="2"/>
      <c r="E871" s="2"/>
    </row>
    <row r="872" ht="14.25" customHeight="1">
      <c r="D872" s="2"/>
      <c r="E872" s="2"/>
    </row>
    <row r="873" ht="14.25" customHeight="1">
      <c r="D873" s="2"/>
      <c r="E873" s="2"/>
    </row>
    <row r="874" ht="14.25" customHeight="1">
      <c r="D874" s="2"/>
      <c r="E874" s="2"/>
    </row>
    <row r="875" ht="14.25" customHeight="1">
      <c r="D875" s="2"/>
      <c r="E875" s="2"/>
    </row>
    <row r="876" ht="14.25" customHeight="1">
      <c r="D876" s="2"/>
      <c r="E876" s="2"/>
    </row>
    <row r="877" ht="14.25" customHeight="1">
      <c r="D877" s="2"/>
      <c r="E877" s="2"/>
    </row>
    <row r="878" ht="14.25" customHeight="1">
      <c r="D878" s="2"/>
      <c r="E878" s="2"/>
    </row>
    <row r="879" ht="14.25" customHeight="1">
      <c r="D879" s="2"/>
      <c r="E879" s="2"/>
    </row>
    <row r="880" ht="14.25" customHeight="1">
      <c r="D880" s="2"/>
      <c r="E880" s="2"/>
    </row>
    <row r="881" ht="14.25" customHeight="1">
      <c r="D881" s="2"/>
      <c r="E881" s="2"/>
    </row>
    <row r="882" ht="14.25" customHeight="1">
      <c r="D882" s="2"/>
      <c r="E882" s="2"/>
    </row>
    <row r="883" ht="14.25" customHeight="1">
      <c r="D883" s="2"/>
      <c r="E883" s="2"/>
    </row>
    <row r="884" ht="14.25" customHeight="1">
      <c r="D884" s="2"/>
      <c r="E884" s="2"/>
    </row>
    <row r="885" ht="14.25" customHeight="1">
      <c r="D885" s="2"/>
      <c r="E885" s="2"/>
    </row>
    <row r="886" ht="14.25" customHeight="1">
      <c r="D886" s="2"/>
      <c r="E886" s="2"/>
    </row>
    <row r="887" ht="14.25" customHeight="1">
      <c r="D887" s="2"/>
      <c r="E887" s="2"/>
    </row>
    <row r="888" ht="14.25" customHeight="1">
      <c r="D888" s="2"/>
      <c r="E888" s="2"/>
    </row>
    <row r="889" ht="14.25" customHeight="1">
      <c r="D889" s="2"/>
      <c r="E889" s="2"/>
    </row>
    <row r="890" ht="14.25" customHeight="1">
      <c r="D890" s="2"/>
      <c r="E890" s="2"/>
    </row>
    <row r="891" ht="14.25" customHeight="1">
      <c r="D891" s="2"/>
      <c r="E891" s="2"/>
    </row>
    <row r="892" ht="14.25" customHeight="1">
      <c r="D892" s="2"/>
      <c r="E892" s="2"/>
    </row>
    <row r="893" ht="14.25" customHeight="1">
      <c r="D893" s="2"/>
      <c r="E893" s="2"/>
    </row>
    <row r="894" ht="14.25" customHeight="1">
      <c r="D894" s="2"/>
      <c r="E894" s="2"/>
    </row>
    <row r="895" ht="14.25" customHeight="1">
      <c r="D895" s="2"/>
      <c r="E895" s="2"/>
    </row>
    <row r="896" ht="14.25" customHeight="1">
      <c r="D896" s="2"/>
      <c r="E896" s="2"/>
    </row>
    <row r="897" ht="14.25" customHeight="1">
      <c r="D897" s="2"/>
      <c r="E897" s="2"/>
    </row>
    <row r="898" ht="14.25" customHeight="1">
      <c r="D898" s="2"/>
      <c r="E898" s="2"/>
    </row>
    <row r="899" ht="14.25" customHeight="1">
      <c r="D899" s="2"/>
      <c r="E899" s="2"/>
    </row>
    <row r="900" ht="14.25" customHeight="1">
      <c r="D900" s="2"/>
      <c r="E900" s="2"/>
    </row>
    <row r="901" ht="14.25" customHeight="1">
      <c r="D901" s="2"/>
      <c r="E901" s="2"/>
    </row>
    <row r="902" ht="14.25" customHeight="1">
      <c r="D902" s="2"/>
      <c r="E902" s="2"/>
    </row>
    <row r="903" ht="14.25" customHeight="1">
      <c r="D903" s="2"/>
      <c r="E903" s="2"/>
    </row>
    <row r="904" ht="14.25" customHeight="1">
      <c r="D904" s="2"/>
      <c r="E904" s="2"/>
    </row>
    <row r="905" ht="14.25" customHeight="1">
      <c r="D905" s="2"/>
      <c r="E905" s="2"/>
    </row>
    <row r="906" ht="14.25" customHeight="1">
      <c r="D906" s="2"/>
      <c r="E906" s="2"/>
    </row>
    <row r="907" ht="14.25" customHeight="1">
      <c r="D907" s="2"/>
      <c r="E907" s="2"/>
    </row>
    <row r="908" ht="14.25" customHeight="1">
      <c r="D908" s="2"/>
      <c r="E908" s="2"/>
    </row>
    <row r="909" ht="14.25" customHeight="1">
      <c r="D909" s="2"/>
      <c r="E909" s="2"/>
    </row>
    <row r="910" ht="14.25" customHeight="1">
      <c r="D910" s="2"/>
      <c r="E910" s="2"/>
    </row>
    <row r="911" ht="14.25" customHeight="1">
      <c r="D911" s="2"/>
      <c r="E911" s="2"/>
    </row>
    <row r="912" ht="14.25" customHeight="1">
      <c r="D912" s="2"/>
      <c r="E912" s="2"/>
    </row>
    <row r="913" ht="14.25" customHeight="1">
      <c r="D913" s="2"/>
      <c r="E913" s="2"/>
    </row>
    <row r="914" ht="14.25" customHeight="1">
      <c r="D914" s="2"/>
      <c r="E914" s="2"/>
    </row>
    <row r="915" ht="14.25" customHeight="1">
      <c r="D915" s="2"/>
      <c r="E915" s="2"/>
    </row>
    <row r="916" ht="14.25" customHeight="1">
      <c r="D916" s="2"/>
      <c r="E916" s="2"/>
    </row>
    <row r="917" ht="14.25" customHeight="1">
      <c r="D917" s="2"/>
      <c r="E917" s="2"/>
    </row>
    <row r="918" ht="14.25" customHeight="1">
      <c r="D918" s="2"/>
      <c r="E918" s="2"/>
    </row>
    <row r="919" ht="14.25" customHeight="1">
      <c r="D919" s="2"/>
      <c r="E919" s="2"/>
    </row>
    <row r="920" ht="14.25" customHeight="1">
      <c r="D920" s="2"/>
      <c r="E920" s="2"/>
    </row>
    <row r="921" ht="14.25" customHeight="1">
      <c r="D921" s="2"/>
      <c r="E921" s="2"/>
    </row>
    <row r="922" ht="14.25" customHeight="1">
      <c r="D922" s="2"/>
      <c r="E922" s="2"/>
    </row>
    <row r="923" ht="14.25" customHeight="1">
      <c r="D923" s="2"/>
      <c r="E923" s="2"/>
    </row>
    <row r="924" ht="14.25" customHeight="1">
      <c r="D924" s="2"/>
      <c r="E924" s="2"/>
    </row>
    <row r="925" ht="14.25" customHeight="1">
      <c r="D925" s="2"/>
      <c r="E925" s="2"/>
    </row>
    <row r="926" ht="14.25" customHeight="1">
      <c r="D926" s="2"/>
      <c r="E926" s="2"/>
    </row>
    <row r="927" ht="14.25" customHeight="1">
      <c r="D927" s="2"/>
      <c r="E927" s="2"/>
    </row>
    <row r="928" ht="14.25" customHeight="1">
      <c r="D928" s="2"/>
      <c r="E928" s="2"/>
    </row>
    <row r="929" ht="14.25" customHeight="1">
      <c r="D929" s="2"/>
      <c r="E929" s="2"/>
    </row>
    <row r="930" ht="14.25" customHeight="1">
      <c r="D930" s="2"/>
      <c r="E930" s="2"/>
    </row>
    <row r="931" ht="14.25" customHeight="1">
      <c r="D931" s="2"/>
      <c r="E931" s="2"/>
    </row>
    <row r="932" ht="14.25" customHeight="1">
      <c r="D932" s="2"/>
      <c r="E932" s="2"/>
    </row>
    <row r="933" ht="14.25" customHeight="1">
      <c r="D933" s="2"/>
      <c r="E933" s="2"/>
    </row>
    <row r="934" ht="14.25" customHeight="1">
      <c r="D934" s="2"/>
      <c r="E934" s="2"/>
    </row>
    <row r="935" ht="14.25" customHeight="1">
      <c r="D935" s="2"/>
      <c r="E935" s="2"/>
    </row>
    <row r="936" ht="14.25" customHeight="1">
      <c r="D936" s="2"/>
      <c r="E936" s="2"/>
    </row>
    <row r="937" ht="14.25" customHeight="1">
      <c r="D937" s="2"/>
      <c r="E937" s="2"/>
    </row>
    <row r="938" ht="14.25" customHeight="1">
      <c r="D938" s="2"/>
      <c r="E938" s="2"/>
    </row>
    <row r="939" ht="14.25" customHeight="1">
      <c r="D939" s="2"/>
      <c r="E939" s="2"/>
    </row>
    <row r="940" ht="14.25" customHeight="1">
      <c r="D940" s="2"/>
      <c r="E940" s="2"/>
    </row>
    <row r="941" ht="14.25" customHeight="1">
      <c r="D941" s="2"/>
      <c r="E941" s="2"/>
    </row>
    <row r="942" ht="14.25" customHeight="1">
      <c r="D942" s="2"/>
      <c r="E942" s="2"/>
    </row>
    <row r="943" ht="14.25" customHeight="1">
      <c r="D943" s="2"/>
      <c r="E943" s="2"/>
    </row>
    <row r="944" ht="14.25" customHeight="1">
      <c r="D944" s="2"/>
      <c r="E944" s="2"/>
    </row>
    <row r="945" ht="14.25" customHeight="1">
      <c r="D945" s="2"/>
      <c r="E945" s="2"/>
    </row>
    <row r="946" ht="14.25" customHeight="1">
      <c r="D946" s="2"/>
      <c r="E946" s="2"/>
    </row>
    <row r="947" ht="14.25" customHeight="1">
      <c r="D947" s="2"/>
      <c r="E947" s="2"/>
    </row>
    <row r="948" ht="14.25" customHeight="1">
      <c r="D948" s="2"/>
      <c r="E948" s="2"/>
    </row>
    <row r="949" ht="14.25" customHeight="1">
      <c r="D949" s="2"/>
      <c r="E949" s="2"/>
    </row>
    <row r="950" ht="14.25" customHeight="1">
      <c r="D950" s="2"/>
      <c r="E950" s="2"/>
    </row>
    <row r="951" ht="14.25" customHeight="1">
      <c r="D951" s="2"/>
      <c r="E951" s="2"/>
    </row>
    <row r="952" ht="14.25" customHeight="1">
      <c r="D952" s="2"/>
      <c r="E952" s="2"/>
    </row>
    <row r="953" ht="14.25" customHeight="1">
      <c r="D953" s="2"/>
      <c r="E953" s="2"/>
    </row>
    <row r="954" ht="14.25" customHeight="1">
      <c r="D954" s="2"/>
      <c r="E954" s="2"/>
    </row>
    <row r="955" ht="14.25" customHeight="1">
      <c r="D955" s="2"/>
      <c r="E955" s="2"/>
    </row>
    <row r="956" ht="14.25" customHeight="1">
      <c r="D956" s="2"/>
      <c r="E956" s="2"/>
    </row>
    <row r="957" ht="14.25" customHeight="1">
      <c r="D957" s="2"/>
      <c r="E957" s="2"/>
    </row>
    <row r="958" ht="14.25" customHeight="1">
      <c r="D958" s="2"/>
      <c r="E958" s="2"/>
    </row>
    <row r="959" ht="14.25" customHeight="1">
      <c r="D959" s="2"/>
      <c r="E959" s="2"/>
    </row>
    <row r="960" ht="14.25" customHeight="1">
      <c r="D960" s="2"/>
      <c r="E960" s="2"/>
    </row>
    <row r="961" ht="14.25" customHeight="1">
      <c r="D961" s="2"/>
      <c r="E961" s="2"/>
    </row>
    <row r="962" ht="14.25" customHeight="1">
      <c r="D962" s="2"/>
      <c r="E962" s="2"/>
    </row>
    <row r="963" ht="14.25" customHeight="1">
      <c r="D963" s="2"/>
      <c r="E963" s="2"/>
    </row>
    <row r="964" ht="14.25" customHeight="1">
      <c r="D964" s="2"/>
      <c r="E964" s="2"/>
    </row>
    <row r="965" ht="14.25" customHeight="1">
      <c r="D965" s="2"/>
      <c r="E965" s="2"/>
    </row>
    <row r="966" ht="14.25" customHeight="1">
      <c r="D966" s="2"/>
      <c r="E966" s="2"/>
    </row>
    <row r="967" ht="14.25" customHeight="1">
      <c r="D967" s="2"/>
      <c r="E967" s="2"/>
    </row>
    <row r="968" ht="14.25" customHeight="1">
      <c r="D968" s="2"/>
      <c r="E968" s="2"/>
    </row>
    <row r="969" ht="14.25" customHeight="1">
      <c r="D969" s="2"/>
      <c r="E969" s="2"/>
    </row>
    <row r="970" ht="14.25" customHeight="1">
      <c r="D970" s="2"/>
      <c r="E970" s="2"/>
    </row>
    <row r="971" ht="14.25" customHeight="1">
      <c r="D971" s="2"/>
      <c r="E971" s="2"/>
    </row>
    <row r="972" ht="14.25" customHeight="1">
      <c r="D972" s="2"/>
      <c r="E972" s="2"/>
    </row>
    <row r="973" ht="14.25" customHeight="1">
      <c r="D973" s="2"/>
      <c r="E973" s="2"/>
    </row>
    <row r="974" ht="14.25" customHeight="1">
      <c r="D974" s="2"/>
      <c r="E974" s="2"/>
    </row>
    <row r="975" ht="14.25" customHeight="1">
      <c r="D975" s="2"/>
      <c r="E975" s="2"/>
    </row>
    <row r="976" ht="14.25" customHeight="1">
      <c r="D976" s="2"/>
      <c r="E976" s="2"/>
    </row>
    <row r="977" ht="14.25" customHeight="1">
      <c r="D977" s="2"/>
      <c r="E977" s="2"/>
    </row>
    <row r="978" ht="14.25" customHeight="1">
      <c r="D978" s="2"/>
      <c r="E978" s="2"/>
    </row>
    <row r="979" ht="14.25" customHeight="1">
      <c r="D979" s="2"/>
      <c r="E979" s="2"/>
    </row>
    <row r="980" ht="14.25" customHeight="1">
      <c r="D980" s="2"/>
      <c r="E980" s="2"/>
    </row>
    <row r="981" ht="14.25" customHeight="1">
      <c r="D981" s="2"/>
      <c r="E981" s="2"/>
    </row>
    <row r="982" ht="14.25" customHeight="1">
      <c r="D982" s="2"/>
      <c r="E982" s="2"/>
    </row>
    <row r="983" ht="14.25" customHeight="1">
      <c r="D983" s="2"/>
      <c r="E983" s="2"/>
    </row>
    <row r="984" ht="14.25" customHeight="1">
      <c r="D984" s="2"/>
      <c r="E984" s="2"/>
    </row>
    <row r="985" ht="14.25" customHeight="1">
      <c r="D985" s="2"/>
      <c r="E985" s="2"/>
    </row>
    <row r="986" ht="14.25" customHeight="1">
      <c r="D986" s="2"/>
      <c r="E986" s="2"/>
    </row>
    <row r="987" ht="14.25" customHeight="1">
      <c r="D987" s="2"/>
      <c r="E987" s="2"/>
    </row>
    <row r="988" ht="14.25" customHeight="1">
      <c r="D988" s="2"/>
      <c r="E988" s="2"/>
    </row>
    <row r="989" ht="14.25" customHeight="1">
      <c r="D989" s="2"/>
      <c r="E989" s="2"/>
    </row>
    <row r="990" ht="14.25" customHeight="1">
      <c r="D990" s="2"/>
      <c r="E990" s="2"/>
    </row>
    <row r="991" ht="14.25" customHeight="1">
      <c r="D991" s="2"/>
      <c r="E991" s="2"/>
    </row>
    <row r="992" ht="14.25" customHeight="1">
      <c r="D992" s="2"/>
      <c r="E992" s="2"/>
    </row>
    <row r="993" ht="14.25" customHeight="1">
      <c r="D993" s="2"/>
      <c r="E993" s="2"/>
    </row>
    <row r="994" ht="14.25" customHeight="1">
      <c r="D994" s="2"/>
      <c r="E994" s="2"/>
    </row>
    <row r="995" ht="14.25" customHeight="1">
      <c r="D995" s="2"/>
      <c r="E995" s="2"/>
    </row>
    <row r="996" ht="14.25" customHeight="1">
      <c r="D996" s="2"/>
      <c r="E996" s="2"/>
    </row>
    <row r="997" ht="14.25" customHeight="1">
      <c r="D997" s="2"/>
      <c r="E997" s="2"/>
    </row>
    <row r="998" ht="14.25" customHeight="1">
      <c r="D998" s="2"/>
      <c r="E998" s="2"/>
    </row>
    <row r="999" ht="14.25" customHeight="1">
      <c r="D999" s="2"/>
      <c r="E999" s="2"/>
    </row>
    <row r="1000" ht="14.25" customHeight="1">
      <c r="D1000" s="2"/>
      <c r="E1000" s="2"/>
    </row>
    <row r="1001" ht="14.25" customHeight="1">
      <c r="D1001" s="2"/>
      <c r="E1001" s="2"/>
    </row>
    <row r="1002" ht="14.25" customHeight="1">
      <c r="D1002" s="2"/>
      <c r="E1002" s="2"/>
    </row>
  </sheetData>
  <printOptions/>
  <pageMargins bottom="0.75" footer="0.0" header="0.0" left="0.7" right="0.7" top="0.75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0.57"/>
    <col customWidth="1" min="2" max="2" width="4.0"/>
    <col customWidth="1" min="3" max="3" width="11.86"/>
    <col customWidth="1" min="4" max="4" width="60.43"/>
    <col customWidth="1" min="5" max="5" width="21.71"/>
    <col customWidth="1" min="6" max="6" width="22.57"/>
    <col customWidth="1" min="7" max="7" width="21.14"/>
    <col customWidth="1" min="8" max="26" width="8.71"/>
  </cols>
  <sheetData>
    <row r="1" ht="14.25" customHeight="1">
      <c r="B1" s="1" t="s">
        <v>759</v>
      </c>
      <c r="E1" s="2"/>
      <c r="F1" s="2"/>
    </row>
    <row r="2" ht="14.25" customHeight="1">
      <c r="B2" s="1" t="s">
        <v>1163</v>
      </c>
      <c r="E2" s="2"/>
      <c r="F2" s="2"/>
    </row>
    <row r="3" ht="14.25" customHeight="1">
      <c r="B3" s="1" t="s">
        <v>934</v>
      </c>
      <c r="E3" s="2"/>
      <c r="F3" s="2"/>
    </row>
    <row r="4" ht="14.25" customHeight="1">
      <c r="B4" s="3" t="s">
        <v>855</v>
      </c>
      <c r="C4" s="3" t="s">
        <v>935</v>
      </c>
      <c r="D4" s="3" t="s">
        <v>4</v>
      </c>
      <c r="E4" s="4" t="s">
        <v>5</v>
      </c>
      <c r="F4" s="4" t="s">
        <v>6</v>
      </c>
      <c r="G4" s="117">
        <f>E591</f>
        <v>248170988.6</v>
      </c>
    </row>
    <row r="5" ht="5.25" customHeight="1">
      <c r="B5" s="5"/>
      <c r="C5" s="5"/>
      <c r="D5" s="5"/>
      <c r="E5" s="141" t="s">
        <v>1164</v>
      </c>
      <c r="F5" s="6"/>
    </row>
    <row r="6" ht="14.25" customHeight="1">
      <c r="A6" s="7"/>
      <c r="B6" s="8"/>
      <c r="C6" s="8"/>
      <c r="D6" s="9" t="s">
        <v>1165</v>
      </c>
      <c r="E6" s="12">
        <f>'Sep 2024'!E596</f>
        <v>195247521.6</v>
      </c>
      <c r="F6" s="11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4.25" customHeight="1">
      <c r="A7" s="7"/>
      <c r="B7" s="8"/>
      <c r="C7" s="8"/>
      <c r="D7" s="9"/>
      <c r="E7" s="12"/>
      <c r="F7" s="11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4.25" customHeight="1">
      <c r="B8" s="14"/>
      <c r="C8" s="13" t="s">
        <v>1166</v>
      </c>
      <c r="D8" s="18" t="s">
        <v>922</v>
      </c>
      <c r="E8" s="81">
        <v>100000.0</v>
      </c>
      <c r="F8" s="15"/>
      <c r="G8" s="17" t="s">
        <v>13</v>
      </c>
    </row>
    <row r="9" ht="14.25" customHeight="1">
      <c r="B9" s="14"/>
      <c r="C9" s="13" t="s">
        <v>1166</v>
      </c>
      <c r="D9" s="18" t="s">
        <v>1099</v>
      </c>
      <c r="E9" s="81">
        <v>100000.0</v>
      </c>
      <c r="F9" s="15"/>
      <c r="G9" s="89" t="s">
        <v>13</v>
      </c>
    </row>
    <row r="10" ht="14.25" customHeight="1">
      <c r="B10" s="14"/>
      <c r="C10" s="13" t="s">
        <v>1166</v>
      </c>
      <c r="D10" s="18" t="s">
        <v>270</v>
      </c>
      <c r="E10" s="81">
        <v>75002.0</v>
      </c>
      <c r="F10" s="15"/>
      <c r="G10" s="17" t="s">
        <v>13</v>
      </c>
    </row>
    <row r="11" ht="14.25" customHeight="1">
      <c r="B11" s="14"/>
      <c r="C11" s="13" t="s">
        <v>1166</v>
      </c>
      <c r="D11" s="18" t="s">
        <v>23</v>
      </c>
      <c r="E11" s="81">
        <v>300000.0</v>
      </c>
      <c r="F11" s="15"/>
      <c r="G11" s="17" t="s">
        <v>13</v>
      </c>
    </row>
    <row r="12" ht="14.25" customHeight="1">
      <c r="B12" s="14"/>
      <c r="C12" s="13" t="s">
        <v>1166</v>
      </c>
      <c r="D12" s="18" t="s">
        <v>850</v>
      </c>
      <c r="E12" s="81">
        <v>100000.0</v>
      </c>
      <c r="F12" s="15"/>
      <c r="G12" s="21"/>
    </row>
    <row r="13" ht="14.25" customHeight="1">
      <c r="B13" s="14"/>
      <c r="C13" s="13" t="s">
        <v>1166</v>
      </c>
      <c r="D13" s="18" t="s">
        <v>15</v>
      </c>
      <c r="E13" s="81">
        <v>300000.0</v>
      </c>
      <c r="F13" s="15"/>
      <c r="G13" s="17" t="s">
        <v>13</v>
      </c>
    </row>
    <row r="14" ht="14.25" customHeight="1">
      <c r="B14" s="14"/>
      <c r="C14" s="13" t="s">
        <v>1166</v>
      </c>
      <c r="D14" s="18" t="s">
        <v>19</v>
      </c>
      <c r="E14" s="81">
        <v>123456.0</v>
      </c>
      <c r="F14" s="15"/>
      <c r="G14" s="17" t="s">
        <v>428</v>
      </c>
    </row>
    <row r="15" ht="14.25" customHeight="1">
      <c r="B15" s="14"/>
      <c r="C15" s="13" t="s">
        <v>1166</v>
      </c>
      <c r="D15" s="18" t="s">
        <v>63</v>
      </c>
      <c r="E15" s="48">
        <v>50000.0</v>
      </c>
      <c r="F15" s="15"/>
      <c r="G15" s="125"/>
    </row>
    <row r="16" ht="14.25" customHeight="1">
      <c r="B16" s="14"/>
      <c r="C16" s="13" t="s">
        <v>1166</v>
      </c>
      <c r="D16" s="18" t="s">
        <v>80</v>
      </c>
      <c r="E16" s="81">
        <v>500000.0</v>
      </c>
      <c r="F16" s="15"/>
      <c r="G16" s="44"/>
    </row>
    <row r="17" ht="14.25" customHeight="1">
      <c r="B17" s="14"/>
      <c r="C17" s="13" t="s">
        <v>1166</v>
      </c>
      <c r="D17" s="18" t="s">
        <v>184</v>
      </c>
      <c r="E17" s="81">
        <v>1000000.0</v>
      </c>
      <c r="F17" s="15"/>
      <c r="G17" s="37"/>
    </row>
    <row r="18" ht="14.25" customHeight="1">
      <c r="B18" s="14"/>
      <c r="C18" s="13" t="s">
        <v>1166</v>
      </c>
      <c r="D18" s="18" t="s">
        <v>736</v>
      </c>
      <c r="E18" s="81">
        <v>300000.0</v>
      </c>
      <c r="F18" s="15"/>
      <c r="G18" s="142" t="s">
        <v>13</v>
      </c>
    </row>
    <row r="19" ht="14.25" customHeight="1">
      <c r="B19" s="14"/>
      <c r="C19" s="13" t="s">
        <v>1166</v>
      </c>
      <c r="D19" s="18" t="s">
        <v>435</v>
      </c>
      <c r="E19" s="81">
        <v>75000.0</v>
      </c>
      <c r="F19" s="15"/>
      <c r="G19" s="128"/>
    </row>
    <row r="20" ht="14.25" customHeight="1">
      <c r="B20" s="14"/>
      <c r="C20" s="13" t="s">
        <v>1166</v>
      </c>
      <c r="D20" s="18" t="s">
        <v>17</v>
      </c>
      <c r="E20" s="81">
        <v>200000.0</v>
      </c>
      <c r="F20" s="15"/>
      <c r="G20" s="128"/>
    </row>
    <row r="21" ht="14.25" customHeight="1">
      <c r="B21" s="14"/>
      <c r="C21" s="13" t="s">
        <v>1166</v>
      </c>
      <c r="D21" s="18" t="s">
        <v>18</v>
      </c>
      <c r="E21" s="81">
        <v>200000.0</v>
      </c>
      <c r="F21" s="15"/>
      <c r="G21" s="44"/>
    </row>
    <row r="22" ht="14.25" customHeight="1">
      <c r="B22" s="14"/>
      <c r="C22" s="13" t="s">
        <v>1166</v>
      </c>
      <c r="D22" s="18" t="s">
        <v>33</v>
      </c>
      <c r="E22" s="81">
        <v>950000.0</v>
      </c>
      <c r="F22" s="15"/>
      <c r="G22" s="44"/>
    </row>
    <row r="23" ht="14.25" customHeight="1">
      <c r="B23" s="14"/>
      <c r="C23" s="13" t="s">
        <v>1166</v>
      </c>
      <c r="D23" s="18" t="s">
        <v>282</v>
      </c>
      <c r="E23" s="81">
        <v>78882.0</v>
      </c>
      <c r="F23" s="15"/>
      <c r="G23" s="44"/>
    </row>
    <row r="24" ht="14.25" customHeight="1">
      <c r="B24" s="14"/>
      <c r="C24" s="13" t="s">
        <v>1166</v>
      </c>
      <c r="D24" s="18" t="s">
        <v>201</v>
      </c>
      <c r="E24" s="81">
        <v>100000.0</v>
      </c>
      <c r="F24" s="15"/>
      <c r="G24" s="44"/>
    </row>
    <row r="25" ht="14.25" customHeight="1">
      <c r="B25" s="14"/>
      <c r="C25" s="13" t="s">
        <v>1166</v>
      </c>
      <c r="D25" s="18" t="s">
        <v>200</v>
      </c>
      <c r="E25" s="81">
        <v>500000.0</v>
      </c>
      <c r="F25" s="15"/>
      <c r="G25" s="17" t="s">
        <v>737</v>
      </c>
    </row>
    <row r="26" ht="14.25" customHeight="1">
      <c r="B26" s="14"/>
      <c r="C26" s="13" t="s">
        <v>1166</v>
      </c>
      <c r="D26" s="18" t="s">
        <v>66</v>
      </c>
      <c r="E26" s="81">
        <v>100000.0</v>
      </c>
      <c r="F26" s="15"/>
      <c r="G26" s="44"/>
    </row>
    <row r="27" ht="14.25" customHeight="1">
      <c r="B27" s="14"/>
      <c r="C27" s="13" t="s">
        <v>1166</v>
      </c>
      <c r="D27" s="18" t="s">
        <v>1143</v>
      </c>
      <c r="E27" s="81">
        <v>75149.0</v>
      </c>
      <c r="F27" s="15"/>
      <c r="G27" s="87"/>
    </row>
    <row r="28" ht="14.25" customHeight="1">
      <c r="B28" s="14"/>
      <c r="C28" s="13" t="s">
        <v>1166</v>
      </c>
      <c r="D28" s="18" t="s">
        <v>580</v>
      </c>
      <c r="E28" s="81">
        <v>100000.0</v>
      </c>
      <c r="F28" s="15"/>
      <c r="G28" s="87"/>
    </row>
    <row r="29" ht="14.25" customHeight="1">
      <c r="B29" s="14"/>
      <c r="C29" s="13" t="s">
        <v>1166</v>
      </c>
      <c r="D29" s="18" t="s">
        <v>1167</v>
      </c>
      <c r="E29" s="81">
        <v>500000.0</v>
      </c>
      <c r="F29" s="15"/>
      <c r="G29" s="87"/>
    </row>
    <row r="30" ht="14.25" customHeight="1">
      <c r="B30" s="14"/>
      <c r="C30" s="13" t="s">
        <v>1166</v>
      </c>
      <c r="D30" s="18" t="s">
        <v>68</v>
      </c>
      <c r="E30" s="81">
        <v>100000.0</v>
      </c>
      <c r="F30" s="15"/>
      <c r="G30" s="89" t="s">
        <v>13</v>
      </c>
    </row>
    <row r="31" ht="14.25" customHeight="1">
      <c r="B31" s="14"/>
      <c r="C31" s="13" t="s">
        <v>1166</v>
      </c>
      <c r="D31" s="18" t="s">
        <v>486</v>
      </c>
      <c r="E31" s="81">
        <v>100000.0</v>
      </c>
      <c r="F31" s="15"/>
      <c r="G31" s="87"/>
    </row>
    <row r="32" ht="14.25" customHeight="1">
      <c r="B32" s="14"/>
      <c r="C32" s="13" t="s">
        <v>1166</v>
      </c>
      <c r="D32" s="18" t="s">
        <v>16</v>
      </c>
      <c r="E32" s="81">
        <v>250000.0</v>
      </c>
      <c r="F32" s="15"/>
      <c r="G32" s="89" t="s">
        <v>13</v>
      </c>
    </row>
    <row r="33" ht="14.25" customHeight="1">
      <c r="B33" s="14"/>
      <c r="C33" s="13" t="s">
        <v>1166</v>
      </c>
      <c r="D33" s="18" t="s">
        <v>1168</v>
      </c>
      <c r="E33" s="81">
        <v>200000.0</v>
      </c>
      <c r="F33" s="15"/>
      <c r="G33" s="87"/>
    </row>
    <row r="34" ht="14.25" customHeight="1">
      <c r="B34" s="14"/>
      <c r="C34" s="13" t="s">
        <v>1166</v>
      </c>
      <c r="D34" s="18" t="s">
        <v>644</v>
      </c>
      <c r="E34" s="81">
        <v>25000.0</v>
      </c>
      <c r="F34" s="15"/>
      <c r="G34" s="43"/>
    </row>
    <row r="35" ht="14.25" customHeight="1">
      <c r="B35" s="14"/>
      <c r="C35" s="13" t="s">
        <v>1166</v>
      </c>
      <c r="D35" s="18" t="s">
        <v>252</v>
      </c>
      <c r="E35" s="81">
        <v>1.0E7</v>
      </c>
      <c r="F35" s="15"/>
      <c r="G35" s="43"/>
    </row>
    <row r="36" ht="14.25" customHeight="1">
      <c r="B36" s="14"/>
      <c r="C36" s="13" t="s">
        <v>1166</v>
      </c>
      <c r="D36" s="18" t="s">
        <v>474</v>
      </c>
      <c r="E36" s="81">
        <v>50000.0</v>
      </c>
      <c r="F36" s="15"/>
      <c r="G36" s="43"/>
    </row>
    <row r="37" ht="14.25" customHeight="1">
      <c r="B37" s="14"/>
      <c r="C37" s="13" t="s">
        <v>1166</v>
      </c>
      <c r="D37" s="18" t="s">
        <v>57</v>
      </c>
      <c r="E37" s="81">
        <v>300000.0</v>
      </c>
      <c r="F37" s="15"/>
      <c r="G37" s="45" t="s">
        <v>737</v>
      </c>
    </row>
    <row r="38" ht="14.25" customHeight="1">
      <c r="B38" s="14"/>
      <c r="C38" s="13" t="s">
        <v>1166</v>
      </c>
      <c r="D38" s="18" t="s">
        <v>385</v>
      </c>
      <c r="E38" s="81">
        <v>1000000.0</v>
      </c>
      <c r="F38" s="15"/>
      <c r="G38" s="45" t="s">
        <v>13</v>
      </c>
      <c r="H38" s="17">
        <v>3.0</v>
      </c>
    </row>
    <row r="39" ht="14.25" customHeight="1">
      <c r="B39" s="14"/>
      <c r="C39" s="13" t="s">
        <v>1166</v>
      </c>
      <c r="D39" s="18" t="s">
        <v>1009</v>
      </c>
      <c r="E39" s="81">
        <v>25000.0</v>
      </c>
      <c r="F39" s="15"/>
      <c r="G39" s="43"/>
    </row>
    <row r="40" ht="14.25" customHeight="1">
      <c r="B40" s="14"/>
      <c r="C40" s="13" t="s">
        <v>1166</v>
      </c>
      <c r="D40" s="18" t="s">
        <v>430</v>
      </c>
      <c r="E40" s="81">
        <v>25000.0</v>
      </c>
      <c r="F40" s="15"/>
      <c r="G40" s="43"/>
    </row>
    <row r="41" ht="14.25" customHeight="1">
      <c r="B41" s="14"/>
      <c r="C41" s="13" t="s">
        <v>1166</v>
      </c>
      <c r="D41" s="18" t="s">
        <v>93</v>
      </c>
      <c r="E41" s="81">
        <v>50000.0</v>
      </c>
      <c r="F41" s="15"/>
      <c r="G41" s="43"/>
    </row>
    <row r="42" ht="14.25" customHeight="1">
      <c r="B42" s="14"/>
      <c r="C42" s="13" t="s">
        <v>1166</v>
      </c>
      <c r="D42" s="18" t="s">
        <v>231</v>
      </c>
      <c r="E42" s="81">
        <v>500000.0</v>
      </c>
      <c r="F42" s="15"/>
      <c r="G42" s="43"/>
    </row>
    <row r="43" ht="14.25" customHeight="1">
      <c r="B43" s="14"/>
      <c r="C43" s="13" t="s">
        <v>1166</v>
      </c>
      <c r="D43" s="18" t="s">
        <v>89</v>
      </c>
      <c r="E43" s="81">
        <v>100000.0</v>
      </c>
      <c r="F43" s="15"/>
      <c r="G43" s="87"/>
    </row>
    <row r="44" ht="14.25" customHeight="1">
      <c r="B44" s="14"/>
      <c r="C44" s="13" t="s">
        <v>1166</v>
      </c>
      <c r="D44" s="18" t="s">
        <v>89</v>
      </c>
      <c r="E44" s="81">
        <v>150777.0</v>
      </c>
      <c r="F44" s="15"/>
      <c r="G44" s="43"/>
    </row>
    <row r="45" ht="14.25" customHeight="1">
      <c r="B45" s="14"/>
      <c r="C45" s="18" t="s">
        <v>1169</v>
      </c>
      <c r="D45" s="18" t="s">
        <v>137</v>
      </c>
      <c r="E45" s="81">
        <v>25000.0</v>
      </c>
      <c r="F45" s="15"/>
      <c r="G45" s="43"/>
    </row>
    <row r="46" ht="14.25" customHeight="1">
      <c r="B46" s="14"/>
      <c r="C46" s="18" t="s">
        <v>1169</v>
      </c>
      <c r="D46" s="18" t="s">
        <v>647</v>
      </c>
      <c r="E46" s="81">
        <v>1000000.0</v>
      </c>
      <c r="F46" s="15"/>
      <c r="G46" s="43"/>
    </row>
    <row r="47" ht="14.25" customHeight="1">
      <c r="B47" s="14"/>
      <c r="C47" s="18" t="s">
        <v>1169</v>
      </c>
      <c r="D47" s="18" t="s">
        <v>432</v>
      </c>
      <c r="E47" s="81">
        <v>200000.0</v>
      </c>
      <c r="F47" s="15"/>
      <c r="G47" s="43"/>
    </row>
    <row r="48" ht="14.25" customHeight="1">
      <c r="B48" s="14"/>
      <c r="C48" s="18" t="s">
        <v>1169</v>
      </c>
      <c r="D48" s="18" t="s">
        <v>171</v>
      </c>
      <c r="E48" s="81">
        <v>150000.0</v>
      </c>
      <c r="F48" s="15"/>
      <c r="G48" s="94"/>
    </row>
    <row r="49" ht="14.25" customHeight="1">
      <c r="B49" s="14"/>
      <c r="C49" s="18" t="s">
        <v>1169</v>
      </c>
      <c r="D49" s="18" t="s">
        <v>396</v>
      </c>
      <c r="E49" s="81">
        <v>50000.0</v>
      </c>
      <c r="F49" s="15"/>
      <c r="G49" s="94"/>
    </row>
    <row r="50" ht="14.25" customHeight="1">
      <c r="B50" s="14"/>
      <c r="C50" s="18" t="s">
        <v>1169</v>
      </c>
      <c r="D50" s="18" t="s">
        <v>115</v>
      </c>
      <c r="E50" s="81">
        <v>500000.0</v>
      </c>
      <c r="F50" s="15"/>
      <c r="G50" s="94"/>
    </row>
    <row r="51" ht="14.25" customHeight="1">
      <c r="B51" s="14"/>
      <c r="C51" s="18" t="s">
        <v>1169</v>
      </c>
      <c r="D51" s="18" t="s">
        <v>1170</v>
      </c>
      <c r="E51" s="81">
        <v>500000.0</v>
      </c>
      <c r="F51" s="15"/>
      <c r="G51" s="95" t="s">
        <v>13</v>
      </c>
      <c r="H51" s="17">
        <v>4.0</v>
      </c>
    </row>
    <row r="52" ht="14.25" customHeight="1">
      <c r="B52" s="14"/>
      <c r="C52" s="18" t="s">
        <v>1169</v>
      </c>
      <c r="D52" s="18" t="s">
        <v>66</v>
      </c>
      <c r="E52" s="81">
        <v>100000.0</v>
      </c>
      <c r="F52" s="15"/>
      <c r="G52" s="94"/>
    </row>
    <row r="53" ht="14.25" customHeight="1">
      <c r="B53" s="14"/>
      <c r="C53" s="18" t="s">
        <v>1169</v>
      </c>
      <c r="D53" s="18" t="s">
        <v>234</v>
      </c>
      <c r="E53" s="81">
        <v>120000.0</v>
      </c>
      <c r="F53" s="15"/>
      <c r="G53" s="94"/>
    </row>
    <row r="54" ht="14.25" customHeight="1">
      <c r="B54" s="14"/>
      <c r="C54" s="18" t="s">
        <v>1169</v>
      </c>
      <c r="D54" s="18" t="s">
        <v>232</v>
      </c>
      <c r="E54" s="81">
        <v>50000.0</v>
      </c>
      <c r="F54" s="15"/>
      <c r="G54" s="43"/>
    </row>
    <row r="55" ht="14.25" customHeight="1">
      <c r="B55" s="14"/>
      <c r="C55" s="18" t="s">
        <v>1169</v>
      </c>
      <c r="D55" s="18" t="s">
        <v>1171</v>
      </c>
      <c r="E55" s="15"/>
      <c r="F55" s="81">
        <v>1500000.0</v>
      </c>
      <c r="G55" s="143"/>
    </row>
    <row r="56" ht="14.25" customHeight="1">
      <c r="B56" s="14"/>
      <c r="C56" s="18" t="s">
        <v>1169</v>
      </c>
      <c r="D56" s="18" t="s">
        <v>1172</v>
      </c>
      <c r="E56" s="15"/>
      <c r="F56" s="81">
        <v>1500000.0</v>
      </c>
      <c r="G56" s="94"/>
    </row>
    <row r="57" ht="14.25" customHeight="1">
      <c r="B57" s="14"/>
      <c r="C57" s="18" t="s">
        <v>1169</v>
      </c>
      <c r="D57" s="18" t="s">
        <v>1173</v>
      </c>
      <c r="E57" s="15"/>
      <c r="F57" s="81">
        <v>1500000.0</v>
      </c>
      <c r="G57" s="43"/>
    </row>
    <row r="58" ht="14.25" customHeight="1">
      <c r="B58" s="14"/>
      <c r="C58" s="18" t="s">
        <v>1169</v>
      </c>
      <c r="D58" s="18" t="s">
        <v>908</v>
      </c>
      <c r="E58" s="15"/>
      <c r="F58" s="81">
        <v>1500000.0</v>
      </c>
      <c r="G58" s="44"/>
    </row>
    <row r="59" ht="14.25" customHeight="1">
      <c r="B59" s="14"/>
      <c r="C59" s="18" t="s">
        <v>1169</v>
      </c>
      <c r="D59" s="18" t="s">
        <v>1174</v>
      </c>
      <c r="E59" s="15"/>
      <c r="F59" s="81">
        <v>1500000.0</v>
      </c>
      <c r="G59" s="94"/>
    </row>
    <row r="60" ht="14.25" customHeight="1">
      <c r="B60" s="14"/>
      <c r="C60" s="18" t="s">
        <v>1169</v>
      </c>
      <c r="D60" s="18" t="s">
        <v>1175</v>
      </c>
      <c r="E60" s="15"/>
      <c r="F60" s="81">
        <v>1500000.0</v>
      </c>
      <c r="G60" s="94"/>
      <c r="H60" s="17">
        <v>5.0</v>
      </c>
    </row>
    <row r="61" ht="14.25" customHeight="1">
      <c r="B61" s="14"/>
      <c r="C61" s="18" t="s">
        <v>1169</v>
      </c>
      <c r="D61" s="18" t="s">
        <v>1176</v>
      </c>
      <c r="E61" s="15"/>
      <c r="F61" s="81">
        <v>1500000.0</v>
      </c>
      <c r="G61" s="94"/>
    </row>
    <row r="62" ht="14.25" customHeight="1">
      <c r="B62" s="14"/>
      <c r="C62" s="18" t="s">
        <v>1169</v>
      </c>
      <c r="D62" s="18" t="s">
        <v>105</v>
      </c>
      <c r="E62" s="81">
        <v>1000000.0</v>
      </c>
      <c r="F62" s="15"/>
      <c r="G62" s="94"/>
    </row>
    <row r="63" ht="14.25" customHeight="1">
      <c r="B63" s="14"/>
      <c r="C63" s="18" t="s">
        <v>1169</v>
      </c>
      <c r="D63" s="18" t="s">
        <v>551</v>
      </c>
      <c r="E63" s="81">
        <v>500000.0</v>
      </c>
      <c r="F63" s="15"/>
      <c r="G63" s="87"/>
    </row>
    <row r="64" ht="14.25" customHeight="1">
      <c r="B64" s="14"/>
      <c r="C64" s="18" t="s">
        <v>1169</v>
      </c>
      <c r="D64" s="18" t="s">
        <v>1177</v>
      </c>
      <c r="E64" s="15"/>
      <c r="F64" s="81">
        <v>1500000.0</v>
      </c>
      <c r="G64" s="43"/>
    </row>
    <row r="65" ht="14.25" customHeight="1">
      <c r="B65" s="14"/>
      <c r="C65" s="18" t="s">
        <v>1169</v>
      </c>
      <c r="D65" s="18" t="s">
        <v>1178</v>
      </c>
      <c r="E65" s="15"/>
      <c r="F65" s="81">
        <v>1500000.0</v>
      </c>
      <c r="G65" s="43"/>
    </row>
    <row r="66" ht="14.25" customHeight="1">
      <c r="B66" s="14"/>
      <c r="C66" s="18" t="s">
        <v>1169</v>
      </c>
      <c r="D66" s="18" t="s">
        <v>1179</v>
      </c>
      <c r="E66" s="15"/>
      <c r="F66" s="81">
        <v>1500000.0</v>
      </c>
      <c r="G66" s="87"/>
    </row>
    <row r="67" ht="14.25" customHeight="1">
      <c r="B67" s="14"/>
      <c r="C67" s="18" t="s">
        <v>1169</v>
      </c>
      <c r="D67" s="18" t="s">
        <v>1180</v>
      </c>
      <c r="E67" s="15"/>
      <c r="F67" s="81">
        <v>1500000.0</v>
      </c>
      <c r="G67" s="43"/>
    </row>
    <row r="68" ht="14.25" customHeight="1">
      <c r="B68" s="14"/>
      <c r="C68" s="18" t="s">
        <v>1169</v>
      </c>
      <c r="D68" s="28" t="s">
        <v>1181</v>
      </c>
      <c r="E68" s="27"/>
      <c r="F68" s="81">
        <v>1500000.0</v>
      </c>
      <c r="G68" s="43"/>
    </row>
    <row r="69" ht="14.25" customHeight="1">
      <c r="B69" s="14"/>
      <c r="C69" s="18" t="s">
        <v>1169</v>
      </c>
      <c r="D69" s="28" t="s">
        <v>1182</v>
      </c>
      <c r="E69" s="27"/>
      <c r="F69" s="81">
        <v>1500000.0</v>
      </c>
      <c r="G69" s="43"/>
      <c r="H69" s="17">
        <v>6.0</v>
      </c>
    </row>
    <row r="70" ht="14.25" customHeight="1">
      <c r="B70" s="14"/>
      <c r="C70" s="18" t="s">
        <v>1169</v>
      </c>
      <c r="D70" s="28" t="s">
        <v>1183</v>
      </c>
      <c r="E70" s="27"/>
      <c r="F70" s="81">
        <v>1500000.0</v>
      </c>
      <c r="G70" s="43"/>
    </row>
    <row r="71" ht="14.25" customHeight="1">
      <c r="B71" s="14"/>
      <c r="C71" s="18" t="s">
        <v>1169</v>
      </c>
      <c r="D71" s="28" t="s">
        <v>58</v>
      </c>
      <c r="E71" s="91">
        <v>100000.0</v>
      </c>
      <c r="F71" s="27"/>
      <c r="G71" s="43"/>
    </row>
    <row r="72" ht="14.25" customHeight="1">
      <c r="B72" s="14"/>
      <c r="C72" s="18" t="s">
        <v>1169</v>
      </c>
      <c r="D72" s="28" t="s">
        <v>345</v>
      </c>
      <c r="E72" s="91">
        <v>500555.0</v>
      </c>
      <c r="F72" s="27"/>
      <c r="G72" s="44"/>
    </row>
    <row r="73" ht="14.25" customHeight="1">
      <c r="B73" s="14"/>
      <c r="C73" s="18" t="s">
        <v>1169</v>
      </c>
      <c r="D73" s="28" t="s">
        <v>185</v>
      </c>
      <c r="E73" s="91">
        <v>40000.0</v>
      </c>
      <c r="F73" s="27"/>
      <c r="G73" s="43"/>
    </row>
    <row r="74" ht="14.25" customHeight="1">
      <c r="B74" s="14"/>
      <c r="C74" s="18" t="s">
        <v>1169</v>
      </c>
      <c r="D74" s="28" t="s">
        <v>445</v>
      </c>
      <c r="E74" s="91">
        <v>450000.0</v>
      </c>
      <c r="F74" s="27"/>
      <c r="G74" s="43"/>
    </row>
    <row r="75" ht="14.25" customHeight="1">
      <c r="B75" s="14"/>
      <c r="C75" s="18" t="s">
        <v>1169</v>
      </c>
      <c r="D75" s="28" t="s">
        <v>408</v>
      </c>
      <c r="E75" s="91">
        <v>102500.0</v>
      </c>
      <c r="F75" s="27"/>
      <c r="G75" s="130"/>
    </row>
    <row r="76" ht="14.25" customHeight="1">
      <c r="B76" s="14"/>
      <c r="C76" s="18" t="s">
        <v>1169</v>
      </c>
      <c r="D76" s="28" t="s">
        <v>487</v>
      </c>
      <c r="E76" s="91">
        <v>2000000.0</v>
      </c>
      <c r="F76" s="27"/>
      <c r="G76" s="43"/>
    </row>
    <row r="77" ht="14.25" customHeight="1">
      <c r="B77" s="14"/>
      <c r="C77" s="18" t="s">
        <v>1169</v>
      </c>
      <c r="D77" s="28" t="s">
        <v>768</v>
      </c>
      <c r="E77" s="91">
        <v>700000.0</v>
      </c>
      <c r="F77" s="27"/>
      <c r="G77" s="89" t="s">
        <v>13</v>
      </c>
    </row>
    <row r="78" ht="14.25" customHeight="1">
      <c r="B78" s="14"/>
      <c r="C78" s="18" t="s">
        <v>1169</v>
      </c>
      <c r="D78" s="28" t="s">
        <v>203</v>
      </c>
      <c r="E78" s="91">
        <v>50000.0</v>
      </c>
      <c r="F78" s="27"/>
      <c r="G78" s="130"/>
    </row>
    <row r="79" ht="14.25" customHeight="1">
      <c r="B79" s="14"/>
      <c r="C79" s="18" t="s">
        <v>1169</v>
      </c>
      <c r="D79" s="28" t="s">
        <v>1117</v>
      </c>
      <c r="E79" s="91">
        <v>2003657.0</v>
      </c>
      <c r="F79" s="27"/>
      <c r="G79" s="87"/>
    </row>
    <row r="80" ht="14.25" customHeight="1">
      <c r="B80" s="14"/>
      <c r="C80" s="18" t="s">
        <v>1169</v>
      </c>
      <c r="D80" s="28" t="s">
        <v>282</v>
      </c>
      <c r="E80" s="91">
        <v>78882.0</v>
      </c>
      <c r="F80" s="27"/>
      <c r="G80" s="43"/>
      <c r="H80" s="17">
        <v>7.0</v>
      </c>
    </row>
    <row r="81" ht="14.25" customHeight="1">
      <c r="B81" s="14"/>
      <c r="C81" s="18" t="s">
        <v>1169</v>
      </c>
      <c r="D81" s="28" t="s">
        <v>434</v>
      </c>
      <c r="E81" s="91">
        <v>500000.0</v>
      </c>
      <c r="F81" s="27"/>
      <c r="G81" s="47" t="s">
        <v>13</v>
      </c>
    </row>
    <row r="82" ht="14.25" customHeight="1">
      <c r="B82" s="14"/>
      <c r="C82" s="18" t="s">
        <v>1169</v>
      </c>
      <c r="D82" s="28" t="s">
        <v>48</v>
      </c>
      <c r="E82" s="91">
        <v>500000.0</v>
      </c>
      <c r="F82" s="27"/>
      <c r="G82" s="43"/>
    </row>
    <row r="83" ht="14.25" customHeight="1">
      <c r="B83" s="14"/>
      <c r="C83" s="18" t="s">
        <v>1169</v>
      </c>
      <c r="D83" s="28" t="s">
        <v>52</v>
      </c>
      <c r="E83" s="91">
        <v>100000.0</v>
      </c>
      <c r="F83" s="27"/>
      <c r="G83" s="44"/>
    </row>
    <row r="84" ht="14.25" customHeight="1">
      <c r="B84" s="14"/>
      <c r="C84" s="18" t="s">
        <v>1169</v>
      </c>
      <c r="D84" s="28" t="s">
        <v>350</v>
      </c>
      <c r="E84" s="91">
        <v>500000.0</v>
      </c>
      <c r="F84" s="27"/>
      <c r="G84" s="43"/>
    </row>
    <row r="85" ht="14.25" customHeight="1">
      <c r="B85" s="14"/>
      <c r="C85" s="18" t="s">
        <v>1169</v>
      </c>
      <c r="D85" s="28" t="s">
        <v>129</v>
      </c>
      <c r="E85" s="91">
        <v>300000.0</v>
      </c>
      <c r="F85" s="27"/>
      <c r="G85" s="43"/>
    </row>
    <row r="86" ht="14.25" customHeight="1">
      <c r="B86" s="14"/>
      <c r="C86" s="18" t="s">
        <v>1184</v>
      </c>
      <c r="D86" s="28" t="s">
        <v>1185</v>
      </c>
      <c r="E86" s="91">
        <v>160000.0</v>
      </c>
      <c r="F86" s="27"/>
      <c r="G86" s="43"/>
    </row>
    <row r="87" ht="14.25" customHeight="1">
      <c r="B87" s="14"/>
      <c r="C87" s="18" t="s">
        <v>1184</v>
      </c>
      <c r="D87" s="28" t="s">
        <v>67</v>
      </c>
      <c r="E87" s="91">
        <v>100000.0</v>
      </c>
      <c r="F87" s="27"/>
      <c r="G87" s="43"/>
    </row>
    <row r="88" ht="14.25" customHeight="1">
      <c r="B88" s="14"/>
      <c r="C88" s="18" t="s">
        <v>1184</v>
      </c>
      <c r="D88" s="28" t="s">
        <v>66</v>
      </c>
      <c r="E88" s="91">
        <v>100000.0</v>
      </c>
      <c r="F88" s="27"/>
      <c r="G88" s="94"/>
    </row>
    <row r="89" ht="14.25" customHeight="1">
      <c r="B89" s="14"/>
      <c r="C89" s="18" t="s">
        <v>1184</v>
      </c>
      <c r="D89" s="28" t="s">
        <v>95</v>
      </c>
      <c r="E89" s="91">
        <v>300000.0</v>
      </c>
      <c r="F89" s="27"/>
      <c r="G89" s="43"/>
    </row>
    <row r="90" ht="14.25" customHeight="1">
      <c r="B90" s="14"/>
      <c r="C90" s="18" t="s">
        <v>1184</v>
      </c>
      <c r="D90" s="28" t="s">
        <v>282</v>
      </c>
      <c r="E90" s="91">
        <v>78882.0</v>
      </c>
      <c r="F90" s="27"/>
      <c r="G90" s="94"/>
    </row>
    <row r="91" ht="14.25" customHeight="1">
      <c r="B91" s="14"/>
      <c r="C91" s="18" t="s">
        <v>1184</v>
      </c>
      <c r="D91" s="28" t="s">
        <v>1025</v>
      </c>
      <c r="E91" s="91">
        <v>200000.0</v>
      </c>
      <c r="F91" s="27"/>
      <c r="G91" s="43"/>
      <c r="H91" s="17">
        <v>8.0</v>
      </c>
    </row>
    <row r="92" ht="14.25" customHeight="1">
      <c r="B92" s="14"/>
      <c r="C92" s="18" t="s">
        <v>1184</v>
      </c>
      <c r="D92" s="28" t="s">
        <v>399</v>
      </c>
      <c r="E92" s="91">
        <v>100000.0</v>
      </c>
      <c r="F92" s="27"/>
      <c r="G92" s="43"/>
    </row>
    <row r="93" ht="14.25" customHeight="1">
      <c r="B93" s="14"/>
      <c r="C93" s="18" t="s">
        <v>1184</v>
      </c>
      <c r="D93" s="28" t="s">
        <v>673</v>
      </c>
      <c r="E93" s="91">
        <v>200000.0</v>
      </c>
      <c r="F93" s="27"/>
      <c r="G93" s="87"/>
    </row>
    <row r="94" ht="14.25" customHeight="1">
      <c r="B94" s="14"/>
      <c r="C94" s="18" t="s">
        <v>1184</v>
      </c>
      <c r="D94" s="28" t="s">
        <v>1186</v>
      </c>
      <c r="E94" s="91">
        <v>200000.0</v>
      </c>
      <c r="F94" s="27"/>
      <c r="G94" s="89" t="s">
        <v>13</v>
      </c>
    </row>
    <row r="95" ht="14.25" customHeight="1">
      <c r="B95" s="14"/>
      <c r="C95" s="18" t="s">
        <v>1184</v>
      </c>
      <c r="D95" s="28" t="s">
        <v>106</v>
      </c>
      <c r="E95" s="91">
        <v>200000.0</v>
      </c>
      <c r="F95" s="27"/>
      <c r="G95" s="87"/>
    </row>
    <row r="96" ht="14.25" customHeight="1">
      <c r="B96" s="14"/>
      <c r="C96" s="18" t="s">
        <v>1184</v>
      </c>
      <c r="D96" s="28" t="s">
        <v>1187</v>
      </c>
      <c r="E96" s="91">
        <v>1000000.0</v>
      </c>
      <c r="F96" s="27"/>
      <c r="G96" s="43"/>
    </row>
    <row r="97" ht="14.25" customHeight="1">
      <c r="B97" s="14"/>
      <c r="C97" s="18" t="s">
        <v>1184</v>
      </c>
      <c r="D97" s="28" t="s">
        <v>658</v>
      </c>
      <c r="E97" s="91">
        <v>3000000.0</v>
      </c>
      <c r="F97" s="27"/>
      <c r="G97" s="45" t="s">
        <v>13</v>
      </c>
    </row>
    <row r="98" ht="14.25" customHeight="1">
      <c r="B98" s="14"/>
      <c r="C98" s="18" t="s">
        <v>1184</v>
      </c>
      <c r="D98" s="28" t="s">
        <v>592</v>
      </c>
      <c r="E98" s="91">
        <v>100000.0</v>
      </c>
      <c r="F98" s="27"/>
      <c r="G98" s="43"/>
    </row>
    <row r="99" ht="14.25" customHeight="1">
      <c r="B99" s="14"/>
      <c r="C99" s="18" t="s">
        <v>1184</v>
      </c>
      <c r="D99" s="28" t="s">
        <v>442</v>
      </c>
      <c r="E99" s="91">
        <v>200000.0</v>
      </c>
      <c r="F99" s="27"/>
      <c r="G99" s="43"/>
    </row>
    <row r="100" ht="14.25" customHeight="1">
      <c r="B100" s="14"/>
      <c r="C100" s="18" t="s">
        <v>1184</v>
      </c>
      <c r="D100" s="28" t="s">
        <v>29</v>
      </c>
      <c r="E100" s="91">
        <v>1000000.0</v>
      </c>
      <c r="F100" s="27"/>
      <c r="G100" s="44"/>
    </row>
    <row r="101" ht="14.25" customHeight="1">
      <c r="B101" s="14"/>
      <c r="C101" s="28" t="s">
        <v>1188</v>
      </c>
      <c r="D101" s="28" t="s">
        <v>1189</v>
      </c>
      <c r="E101" s="91">
        <v>1000000.0</v>
      </c>
      <c r="F101" s="27"/>
      <c r="G101" s="87"/>
    </row>
    <row r="102" ht="14.25" customHeight="1">
      <c r="B102" s="14"/>
      <c r="C102" s="28" t="s">
        <v>1188</v>
      </c>
      <c r="D102" s="28" t="s">
        <v>177</v>
      </c>
      <c r="E102" s="91">
        <v>600000.0</v>
      </c>
      <c r="F102" s="27"/>
      <c r="G102" s="45" t="s">
        <v>56</v>
      </c>
    </row>
    <row r="103" ht="14.25" customHeight="1">
      <c r="B103" s="14"/>
      <c r="C103" s="28" t="s">
        <v>1188</v>
      </c>
      <c r="D103" s="28" t="s">
        <v>53</v>
      </c>
      <c r="E103" s="91">
        <v>200000.0</v>
      </c>
      <c r="F103" s="27"/>
      <c r="G103" s="43"/>
      <c r="H103" s="17">
        <v>9.0</v>
      </c>
    </row>
    <row r="104" ht="14.25" customHeight="1">
      <c r="B104" s="14"/>
      <c r="C104" s="28" t="s">
        <v>1188</v>
      </c>
      <c r="D104" s="28" t="s">
        <v>185</v>
      </c>
      <c r="E104" s="91">
        <v>40000.0</v>
      </c>
      <c r="F104" s="27"/>
      <c r="G104" s="43"/>
    </row>
    <row r="105" ht="14.25" customHeight="1">
      <c r="B105" s="14"/>
      <c r="C105" s="28" t="s">
        <v>1188</v>
      </c>
      <c r="D105" s="28" t="s">
        <v>208</v>
      </c>
      <c r="E105" s="91">
        <v>200000.0</v>
      </c>
      <c r="F105" s="27"/>
      <c r="G105" s="43"/>
    </row>
    <row r="106" ht="14.25" customHeight="1">
      <c r="B106" s="14"/>
      <c r="C106" s="28" t="s">
        <v>1188</v>
      </c>
      <c r="D106" s="28" t="s">
        <v>324</v>
      </c>
      <c r="E106" s="91">
        <v>300000.0</v>
      </c>
      <c r="F106" s="27"/>
      <c r="G106" s="87"/>
    </row>
    <row r="107" ht="14.25" customHeight="1">
      <c r="B107" s="14"/>
      <c r="C107" s="28" t="s">
        <v>1188</v>
      </c>
      <c r="D107" s="28" t="s">
        <v>298</v>
      </c>
      <c r="E107" s="91">
        <v>300000.0</v>
      </c>
      <c r="F107" s="27"/>
      <c r="G107" s="95" t="s">
        <v>1134</v>
      </c>
    </row>
    <row r="108" ht="14.25" customHeight="1">
      <c r="B108" s="14"/>
      <c r="C108" s="28" t="s">
        <v>1188</v>
      </c>
      <c r="D108" s="28" t="s">
        <v>160</v>
      </c>
      <c r="E108" s="91">
        <v>100000.0</v>
      </c>
      <c r="F108" s="27"/>
      <c r="G108" s="138" t="s">
        <v>1134</v>
      </c>
    </row>
    <row r="109" ht="14.25" customHeight="1">
      <c r="B109" s="14"/>
      <c r="C109" s="28" t="s">
        <v>1188</v>
      </c>
      <c r="D109" s="28" t="s">
        <v>1190</v>
      </c>
      <c r="E109" s="91">
        <v>1000000.0</v>
      </c>
      <c r="F109" s="27"/>
      <c r="G109" s="105" t="s">
        <v>1134</v>
      </c>
    </row>
    <row r="110" ht="14.25" customHeight="1">
      <c r="B110" s="14"/>
      <c r="C110" s="28" t="s">
        <v>1188</v>
      </c>
      <c r="D110" s="28" t="s">
        <v>66</v>
      </c>
      <c r="E110" s="91">
        <v>100000.0</v>
      </c>
      <c r="F110" s="27"/>
      <c r="G110" s="43"/>
    </row>
    <row r="111" ht="14.25" customHeight="1">
      <c r="B111" s="14"/>
      <c r="C111" s="28" t="s">
        <v>1188</v>
      </c>
      <c r="D111" s="28" t="s">
        <v>59</v>
      </c>
      <c r="E111" s="91">
        <v>400000.0</v>
      </c>
      <c r="F111" s="27"/>
      <c r="G111" s="43"/>
    </row>
    <row r="112" ht="14.25" customHeight="1">
      <c r="B112" s="14"/>
      <c r="C112" s="28" t="s">
        <v>1188</v>
      </c>
      <c r="D112" s="28" t="s">
        <v>1191</v>
      </c>
      <c r="E112" s="91">
        <v>300000.0</v>
      </c>
      <c r="F112" s="27"/>
      <c r="G112" s="43"/>
    </row>
    <row r="113" ht="14.25" customHeight="1">
      <c r="B113" s="14"/>
      <c r="C113" s="28" t="s">
        <v>1188</v>
      </c>
      <c r="D113" s="28" t="s">
        <v>234</v>
      </c>
      <c r="E113" s="91">
        <v>120000.0</v>
      </c>
      <c r="F113" s="27"/>
      <c r="G113" s="87"/>
      <c r="H113" s="17">
        <v>10.0</v>
      </c>
    </row>
    <row r="114" ht="14.25" customHeight="1">
      <c r="B114" s="14"/>
      <c r="C114" s="28" t="s">
        <v>1188</v>
      </c>
      <c r="D114" s="28" t="s">
        <v>282</v>
      </c>
      <c r="E114" s="91">
        <v>78882.0</v>
      </c>
      <c r="F114" s="27"/>
      <c r="G114" s="43"/>
    </row>
    <row r="115" ht="14.25" customHeight="1">
      <c r="B115" s="14"/>
      <c r="C115" s="28" t="s">
        <v>1188</v>
      </c>
      <c r="D115" s="28" t="s">
        <v>850</v>
      </c>
      <c r="E115" s="91">
        <v>50000.0</v>
      </c>
      <c r="F115" s="27"/>
      <c r="G115" s="43"/>
    </row>
    <row r="116" ht="14.25" customHeight="1">
      <c r="B116" s="14"/>
      <c r="C116" s="28" t="s">
        <v>1188</v>
      </c>
      <c r="D116" s="28" t="s">
        <v>329</v>
      </c>
      <c r="E116" s="91">
        <v>150000.0</v>
      </c>
      <c r="F116" s="27"/>
      <c r="G116" s="43"/>
    </row>
    <row r="117" ht="14.25" customHeight="1">
      <c r="B117" s="14"/>
      <c r="C117" s="28" t="s">
        <v>1188</v>
      </c>
      <c r="D117" s="28" t="s">
        <v>96</v>
      </c>
      <c r="E117" s="91">
        <v>150000.0</v>
      </c>
      <c r="F117" s="27"/>
      <c r="G117" s="43"/>
    </row>
    <row r="118" ht="14.25" customHeight="1">
      <c r="B118" s="14"/>
      <c r="C118" s="28" t="s">
        <v>1188</v>
      </c>
      <c r="D118" s="28" t="s">
        <v>1192</v>
      </c>
      <c r="E118" s="91">
        <v>60000.0</v>
      </c>
      <c r="F118" s="27"/>
      <c r="G118" s="43"/>
    </row>
    <row r="119" ht="14.25" customHeight="1">
      <c r="B119" s="14"/>
      <c r="C119" s="28" t="s">
        <v>1188</v>
      </c>
      <c r="D119" s="28" t="s">
        <v>334</v>
      </c>
      <c r="E119" s="91">
        <v>100000.0</v>
      </c>
      <c r="F119" s="27"/>
      <c r="G119" s="43"/>
    </row>
    <row r="120" ht="14.25" customHeight="1">
      <c r="B120" s="14"/>
      <c r="C120" s="28" t="s">
        <v>1188</v>
      </c>
      <c r="D120" s="28" t="s">
        <v>92</v>
      </c>
      <c r="E120" s="91">
        <v>50000.0</v>
      </c>
      <c r="F120" s="27"/>
      <c r="G120" s="94"/>
    </row>
    <row r="121" ht="14.25" customHeight="1">
      <c r="B121" s="14"/>
      <c r="C121" s="28" t="s">
        <v>1188</v>
      </c>
      <c r="D121" s="28" t="s">
        <v>199</v>
      </c>
      <c r="E121" s="91">
        <v>200000.0</v>
      </c>
      <c r="F121" s="27"/>
      <c r="G121" s="144"/>
    </row>
    <row r="122" ht="14.25" customHeight="1">
      <c r="B122" s="14"/>
      <c r="C122" s="28" t="s">
        <v>1188</v>
      </c>
      <c r="D122" s="28" t="s">
        <v>211</v>
      </c>
      <c r="E122" s="91">
        <v>300000.0</v>
      </c>
      <c r="F122" s="27"/>
      <c r="G122" s="87"/>
    </row>
    <row r="123" ht="14.25" customHeight="1">
      <c r="B123" s="14"/>
      <c r="C123" s="28" t="s">
        <v>1193</v>
      </c>
      <c r="D123" s="28" t="s">
        <v>670</v>
      </c>
      <c r="E123" s="91">
        <v>170000.0</v>
      </c>
      <c r="F123" s="27"/>
      <c r="G123" s="43"/>
    </row>
    <row r="124" ht="14.25" customHeight="1">
      <c r="B124" s="14"/>
      <c r="C124" s="28" t="s">
        <v>1193</v>
      </c>
      <c r="D124" s="28" t="s">
        <v>403</v>
      </c>
      <c r="E124" s="91">
        <v>400000.0</v>
      </c>
      <c r="F124" s="27"/>
      <c r="G124" s="144"/>
    </row>
    <row r="125" ht="14.25" customHeight="1">
      <c r="B125" s="14"/>
      <c r="C125" s="28" t="s">
        <v>1193</v>
      </c>
      <c r="D125" s="28" t="s">
        <v>158</v>
      </c>
      <c r="E125" s="91">
        <v>1234567.0</v>
      </c>
      <c r="F125" s="27"/>
      <c r="G125" s="45" t="s">
        <v>13</v>
      </c>
      <c r="H125" s="17">
        <v>11.0</v>
      </c>
    </row>
    <row r="126" ht="14.25" customHeight="1">
      <c r="B126" s="14"/>
      <c r="C126" s="28" t="s">
        <v>1193</v>
      </c>
      <c r="D126" s="28" t="s">
        <v>1194</v>
      </c>
      <c r="E126" s="91">
        <v>7000.0</v>
      </c>
      <c r="F126" s="27"/>
      <c r="G126" s="94"/>
    </row>
    <row r="127" ht="14.25" customHeight="1">
      <c r="B127" s="14"/>
      <c r="C127" s="28" t="s">
        <v>1193</v>
      </c>
      <c r="D127" s="28" t="s">
        <v>282</v>
      </c>
      <c r="E127" s="91">
        <v>78882.0</v>
      </c>
      <c r="F127" s="27"/>
      <c r="G127" s="43"/>
    </row>
    <row r="128" ht="14.25" customHeight="1">
      <c r="B128" s="14"/>
      <c r="C128" s="28" t="s">
        <v>1193</v>
      </c>
      <c r="D128" s="28" t="s">
        <v>132</v>
      </c>
      <c r="E128" s="91">
        <v>50000.0</v>
      </c>
      <c r="F128" s="27"/>
      <c r="G128" s="87"/>
    </row>
    <row r="129" ht="14.25" customHeight="1">
      <c r="B129" s="14"/>
      <c r="C129" s="28" t="s">
        <v>1193</v>
      </c>
      <c r="D129" s="28" t="s">
        <v>879</v>
      </c>
      <c r="E129" s="91">
        <v>50000.0</v>
      </c>
      <c r="F129" s="27"/>
      <c r="G129" s="144"/>
    </row>
    <row r="130" ht="14.25" customHeight="1">
      <c r="B130" s="14"/>
      <c r="C130" s="28" t="s">
        <v>1193</v>
      </c>
      <c r="D130" s="28" t="s">
        <v>66</v>
      </c>
      <c r="E130" s="91">
        <v>100000.0</v>
      </c>
      <c r="F130" s="27"/>
      <c r="G130" s="43"/>
    </row>
    <row r="131" ht="14.25" customHeight="1">
      <c r="B131" s="14"/>
      <c r="C131" s="28" t="s">
        <v>1193</v>
      </c>
      <c r="D131" s="28" t="s">
        <v>288</v>
      </c>
      <c r="E131" s="91">
        <v>100000.0</v>
      </c>
      <c r="F131" s="27"/>
      <c r="G131" s="43"/>
    </row>
    <row r="132" ht="14.25" customHeight="1">
      <c r="B132" s="14"/>
      <c r="C132" s="28" t="s">
        <v>1193</v>
      </c>
      <c r="D132" s="28" t="s">
        <v>133</v>
      </c>
      <c r="E132" s="91">
        <v>200000.0</v>
      </c>
      <c r="F132" s="27"/>
      <c r="G132" s="89" t="s">
        <v>13</v>
      </c>
    </row>
    <row r="133" ht="14.25" customHeight="1">
      <c r="B133" s="14"/>
      <c r="C133" s="28" t="s">
        <v>1193</v>
      </c>
      <c r="D133" s="28" t="s">
        <v>458</v>
      </c>
      <c r="E133" s="91">
        <v>1000000.0</v>
      </c>
      <c r="F133" s="27"/>
      <c r="G133" s="43"/>
    </row>
    <row r="134" ht="14.25" customHeight="1">
      <c r="B134" s="14"/>
      <c r="C134" s="28" t="s">
        <v>1193</v>
      </c>
      <c r="D134" s="28" t="s">
        <v>319</v>
      </c>
      <c r="E134" s="91">
        <v>400000.0</v>
      </c>
      <c r="F134" s="27"/>
      <c r="G134" s="43"/>
    </row>
    <row r="135" ht="14.25" customHeight="1">
      <c r="B135" s="14"/>
      <c r="C135" s="28" t="s">
        <v>1193</v>
      </c>
      <c r="D135" s="28" t="s">
        <v>560</v>
      </c>
      <c r="E135" s="91">
        <v>50000.0</v>
      </c>
      <c r="F135" s="27"/>
      <c r="G135" s="43"/>
    </row>
    <row r="136" ht="14.25" customHeight="1">
      <c r="B136" s="14"/>
      <c r="C136" s="28" t="s">
        <v>1193</v>
      </c>
      <c r="D136" s="28" t="s">
        <v>1074</v>
      </c>
      <c r="E136" s="91">
        <v>250000.0</v>
      </c>
      <c r="F136" s="27"/>
      <c r="G136" s="43"/>
    </row>
    <row r="137" ht="14.25" customHeight="1">
      <c r="B137" s="14"/>
      <c r="C137" s="28" t="s">
        <v>1193</v>
      </c>
      <c r="D137" s="28" t="s">
        <v>668</v>
      </c>
      <c r="E137" s="91">
        <v>300000.0</v>
      </c>
      <c r="F137" s="27"/>
      <c r="G137" s="43"/>
      <c r="H137" s="17">
        <v>12.0</v>
      </c>
    </row>
    <row r="138" ht="14.25" customHeight="1">
      <c r="B138" s="14"/>
      <c r="C138" s="28" t="s">
        <v>1195</v>
      </c>
      <c r="D138" s="28" t="s">
        <v>1196</v>
      </c>
      <c r="E138" s="91">
        <v>78882.0</v>
      </c>
      <c r="F138" s="27"/>
      <c r="G138" s="43"/>
    </row>
    <row r="139" ht="14.25" customHeight="1">
      <c r="B139" s="14"/>
      <c r="C139" s="28" t="s">
        <v>1195</v>
      </c>
      <c r="D139" s="28" t="s">
        <v>26</v>
      </c>
      <c r="E139" s="91">
        <v>1000000.0</v>
      </c>
      <c r="F139" s="27"/>
      <c r="G139" s="43"/>
    </row>
    <row r="140" ht="14.25" customHeight="1">
      <c r="B140" s="14"/>
      <c r="C140" s="28" t="s">
        <v>1195</v>
      </c>
      <c r="D140" s="28" t="s">
        <v>66</v>
      </c>
      <c r="E140" s="91">
        <v>100000.0</v>
      </c>
      <c r="F140" s="27"/>
      <c r="G140" s="43"/>
    </row>
    <row r="141" ht="14.25" customHeight="1">
      <c r="B141" s="14"/>
      <c r="C141" s="28" t="s">
        <v>1195</v>
      </c>
      <c r="D141" s="28" t="s">
        <v>486</v>
      </c>
      <c r="E141" s="91">
        <v>100000.0</v>
      </c>
      <c r="F141" s="27"/>
      <c r="G141" s="43"/>
    </row>
    <row r="142" ht="14.25" customHeight="1">
      <c r="B142" s="14"/>
      <c r="C142" s="28" t="s">
        <v>1195</v>
      </c>
      <c r="D142" s="28" t="s">
        <v>51</v>
      </c>
      <c r="E142" s="91">
        <v>25000.0</v>
      </c>
      <c r="F142" s="27"/>
      <c r="G142" s="89" t="s">
        <v>13</v>
      </c>
    </row>
    <row r="143" ht="14.25" customHeight="1">
      <c r="B143" s="14"/>
      <c r="C143" s="28" t="s">
        <v>1195</v>
      </c>
      <c r="D143" s="28" t="s">
        <v>1197</v>
      </c>
      <c r="E143" s="91">
        <v>1500000.0</v>
      </c>
      <c r="F143" s="27"/>
      <c r="G143" s="43"/>
    </row>
    <row r="144" ht="14.25" customHeight="1">
      <c r="B144" s="14"/>
      <c r="C144" s="28" t="s">
        <v>1195</v>
      </c>
      <c r="D144" s="28" t="s">
        <v>1048</v>
      </c>
      <c r="E144" s="27"/>
      <c r="F144" s="91">
        <v>3000000.0</v>
      </c>
      <c r="G144" s="87"/>
    </row>
    <row r="145" ht="14.25" customHeight="1">
      <c r="B145" s="14"/>
      <c r="C145" s="28" t="s">
        <v>1195</v>
      </c>
      <c r="D145" s="28" t="s">
        <v>1198</v>
      </c>
      <c r="E145" s="27"/>
      <c r="F145" s="91">
        <v>1500000.0</v>
      </c>
      <c r="G145" s="43"/>
    </row>
    <row r="146" ht="14.25" customHeight="1">
      <c r="B146" s="14"/>
      <c r="C146" s="28" t="s">
        <v>1195</v>
      </c>
      <c r="D146" s="28" t="s">
        <v>554</v>
      </c>
      <c r="E146" s="27"/>
      <c r="F146" s="91">
        <v>1500000.0</v>
      </c>
      <c r="G146" s="43"/>
    </row>
    <row r="147" ht="14.25" customHeight="1">
      <c r="B147" s="14"/>
      <c r="C147" s="28" t="s">
        <v>1195</v>
      </c>
      <c r="D147" s="28" t="s">
        <v>1199</v>
      </c>
      <c r="E147" s="27"/>
      <c r="F147" s="91">
        <v>1500000.0</v>
      </c>
      <c r="G147" s="43"/>
      <c r="H147" s="17">
        <v>13.0</v>
      </c>
    </row>
    <row r="148" ht="14.25" customHeight="1">
      <c r="B148" s="14"/>
      <c r="C148" s="28" t="s">
        <v>1195</v>
      </c>
      <c r="D148" s="28" t="s">
        <v>1200</v>
      </c>
      <c r="E148" s="27"/>
      <c r="F148" s="91">
        <v>1500000.0</v>
      </c>
      <c r="G148" s="43"/>
    </row>
    <row r="149" ht="14.25" customHeight="1">
      <c r="B149" s="14"/>
      <c r="C149" s="28" t="s">
        <v>1195</v>
      </c>
      <c r="D149" s="28" t="s">
        <v>1201</v>
      </c>
      <c r="E149" s="27"/>
      <c r="F149" s="91">
        <v>1500000.0</v>
      </c>
      <c r="G149" s="87"/>
    </row>
    <row r="150" ht="14.25" customHeight="1">
      <c r="B150" s="14"/>
      <c r="C150" s="28" t="s">
        <v>1195</v>
      </c>
      <c r="D150" s="28" t="s">
        <v>1173</v>
      </c>
      <c r="E150" s="27"/>
      <c r="F150" s="91">
        <v>1500000.0</v>
      </c>
      <c r="G150" s="43"/>
    </row>
    <row r="151" ht="14.25" customHeight="1">
      <c r="B151" s="14"/>
      <c r="C151" s="28" t="s">
        <v>1195</v>
      </c>
      <c r="D151" s="28" t="s">
        <v>908</v>
      </c>
      <c r="E151" s="27"/>
      <c r="F151" s="91">
        <v>1500000.0</v>
      </c>
      <c r="G151" s="43"/>
    </row>
    <row r="152" ht="14.25" customHeight="1">
      <c r="B152" s="14"/>
      <c r="C152" s="28" t="s">
        <v>1195</v>
      </c>
      <c r="D152" s="28" t="s">
        <v>907</v>
      </c>
      <c r="E152" s="27"/>
      <c r="F152" s="91">
        <v>1500000.0</v>
      </c>
      <c r="G152" s="43"/>
    </row>
    <row r="153" ht="14.25" customHeight="1">
      <c r="B153" s="14"/>
      <c r="C153" s="28" t="s">
        <v>1195</v>
      </c>
      <c r="D153" s="28" t="s">
        <v>1202</v>
      </c>
      <c r="E153" s="27"/>
      <c r="F153" s="91">
        <v>1500000.0</v>
      </c>
      <c r="G153" s="87"/>
    </row>
    <row r="154" ht="14.25" customHeight="1">
      <c r="B154" s="14"/>
      <c r="C154" s="28" t="s">
        <v>1195</v>
      </c>
      <c r="D154" s="28" t="s">
        <v>179</v>
      </c>
      <c r="E154" s="91">
        <v>2500000.0</v>
      </c>
      <c r="F154" s="27"/>
      <c r="G154" s="43"/>
    </row>
    <row r="155" ht="14.25" customHeight="1">
      <c r="B155" s="14"/>
      <c r="C155" s="28" t="s">
        <v>1195</v>
      </c>
      <c r="D155" s="28" t="s">
        <v>1203</v>
      </c>
      <c r="E155" s="91"/>
      <c r="F155" s="91">
        <v>1500000.0</v>
      </c>
      <c r="G155" s="144"/>
      <c r="H155" s="17">
        <v>14.0</v>
      </c>
    </row>
    <row r="156" ht="14.25" customHeight="1">
      <c r="B156" s="14"/>
      <c r="C156" s="28" t="s">
        <v>1195</v>
      </c>
      <c r="D156" s="28" t="s">
        <v>1204</v>
      </c>
      <c r="E156" s="27"/>
      <c r="F156" s="91">
        <v>1500000.0</v>
      </c>
      <c r="G156" s="43"/>
    </row>
    <row r="157" ht="14.25" customHeight="1">
      <c r="B157" s="14"/>
      <c r="C157" s="28" t="s">
        <v>1195</v>
      </c>
      <c r="D157" s="28" t="s">
        <v>1205</v>
      </c>
      <c r="E157" s="27"/>
      <c r="F157" s="91">
        <v>1500000.0</v>
      </c>
      <c r="G157" s="87"/>
    </row>
    <row r="158" ht="14.25" customHeight="1">
      <c r="B158" s="14"/>
      <c r="C158" s="28" t="s">
        <v>1195</v>
      </c>
      <c r="D158" s="18" t="s">
        <v>1206</v>
      </c>
      <c r="E158" s="27"/>
      <c r="F158" s="91">
        <v>1500000.0</v>
      </c>
      <c r="G158" s="87"/>
    </row>
    <row r="159" ht="14.25" customHeight="1">
      <c r="B159" s="14"/>
      <c r="C159" s="28" t="s">
        <v>1195</v>
      </c>
      <c r="D159" s="28" t="s">
        <v>495</v>
      </c>
      <c r="E159" s="91">
        <v>200000.0</v>
      </c>
      <c r="F159" s="27"/>
      <c r="G159" s="43"/>
    </row>
    <row r="160" ht="14.25" customHeight="1">
      <c r="B160" s="14"/>
      <c r="C160" s="28" t="s">
        <v>1195</v>
      </c>
      <c r="D160" s="28" t="s">
        <v>320</v>
      </c>
      <c r="E160" s="91">
        <v>100000.0</v>
      </c>
      <c r="F160" s="27"/>
      <c r="G160" s="87"/>
    </row>
    <row r="161" ht="14.25" customHeight="1">
      <c r="B161" s="14"/>
      <c r="C161" s="28" t="s">
        <v>1195</v>
      </c>
      <c r="D161" s="28" t="s">
        <v>213</v>
      </c>
      <c r="E161" s="91">
        <v>500000.0</v>
      </c>
      <c r="F161" s="27"/>
      <c r="G161" s="87"/>
    </row>
    <row r="162" ht="14.25" customHeight="1">
      <c r="B162" s="14"/>
      <c r="C162" s="28" t="s">
        <v>1195</v>
      </c>
      <c r="D162" s="28" t="s">
        <v>944</v>
      </c>
      <c r="E162" s="91">
        <v>100000.0</v>
      </c>
      <c r="F162" s="27"/>
      <c r="G162" s="87"/>
    </row>
    <row r="163" ht="14.25" customHeight="1">
      <c r="B163" s="14"/>
      <c r="C163" s="28" t="s">
        <v>1195</v>
      </c>
      <c r="D163" s="28" t="s">
        <v>461</v>
      </c>
      <c r="E163" s="91">
        <v>300000.0</v>
      </c>
      <c r="F163" s="27"/>
      <c r="G163" s="87"/>
    </row>
    <row r="164" ht="14.25" customHeight="1">
      <c r="B164" s="14"/>
      <c r="C164" s="28" t="s">
        <v>1195</v>
      </c>
      <c r="D164" s="28" t="s">
        <v>816</v>
      </c>
      <c r="E164" s="91">
        <v>50000.0</v>
      </c>
      <c r="F164" s="27"/>
      <c r="G164" s="87"/>
    </row>
    <row r="165" ht="14.25" customHeight="1">
      <c r="B165" s="14"/>
      <c r="C165" s="28" t="s">
        <v>1195</v>
      </c>
      <c r="D165" s="28" t="s">
        <v>37</v>
      </c>
      <c r="E165" s="91">
        <v>500333.0</v>
      </c>
      <c r="F165" s="27"/>
      <c r="G165" s="89" t="s">
        <v>1207</v>
      </c>
      <c r="H165" s="17">
        <v>15.0</v>
      </c>
    </row>
    <row r="166" ht="14.25" customHeight="1">
      <c r="B166" s="14"/>
      <c r="C166" s="28" t="s">
        <v>1195</v>
      </c>
      <c r="D166" s="28" t="s">
        <v>174</v>
      </c>
      <c r="E166" s="91">
        <v>250000.0</v>
      </c>
      <c r="F166" s="27"/>
      <c r="G166" s="87"/>
    </row>
    <row r="167" ht="14.25" customHeight="1">
      <c r="B167" s="14"/>
      <c r="C167" s="28" t="s">
        <v>1195</v>
      </c>
      <c r="D167" s="28" t="s">
        <v>156</v>
      </c>
      <c r="E167" s="91">
        <v>50000.0</v>
      </c>
      <c r="F167" s="27"/>
      <c r="G167" s="87"/>
    </row>
    <row r="168" ht="14.25" customHeight="1">
      <c r="B168" s="14"/>
      <c r="C168" s="28" t="s">
        <v>1195</v>
      </c>
      <c r="D168" s="28" t="s">
        <v>558</v>
      </c>
      <c r="E168" s="91">
        <v>100000.0</v>
      </c>
      <c r="F168" s="27"/>
      <c r="G168" s="87"/>
    </row>
    <row r="169" ht="14.25" customHeight="1">
      <c r="B169" s="14"/>
      <c r="C169" s="28" t="s">
        <v>1195</v>
      </c>
      <c r="D169" s="28" t="s">
        <v>526</v>
      </c>
      <c r="E169" s="91">
        <v>200000.0</v>
      </c>
      <c r="F169" s="27"/>
      <c r="G169" s="89" t="s">
        <v>737</v>
      </c>
    </row>
    <row r="170" ht="14.25" customHeight="1">
      <c r="B170" s="14"/>
      <c r="C170" s="28" t="s">
        <v>1195</v>
      </c>
      <c r="D170" s="28" t="s">
        <v>1091</v>
      </c>
      <c r="E170" s="91">
        <v>1000000.0</v>
      </c>
      <c r="F170" s="27"/>
      <c r="G170" s="87"/>
    </row>
    <row r="171" ht="14.25" customHeight="1">
      <c r="B171" s="14"/>
      <c r="C171" s="28" t="s">
        <v>1195</v>
      </c>
      <c r="D171" s="28" t="s">
        <v>515</v>
      </c>
      <c r="E171" s="91">
        <v>500000.0</v>
      </c>
      <c r="F171" s="27"/>
      <c r="G171" s="87"/>
    </row>
    <row r="172" ht="14.25" customHeight="1">
      <c r="B172" s="14"/>
      <c r="C172" s="28" t="s">
        <v>1195</v>
      </c>
      <c r="D172" s="28" t="s">
        <v>1208</v>
      </c>
      <c r="E172" s="91">
        <v>500000.0</v>
      </c>
      <c r="F172" s="27"/>
      <c r="G172" s="87"/>
    </row>
    <row r="173" ht="14.25" customHeight="1">
      <c r="B173" s="14"/>
      <c r="C173" s="28" t="s">
        <v>1195</v>
      </c>
      <c r="D173" s="28" t="s">
        <v>97</v>
      </c>
      <c r="E173" s="91">
        <v>300000.0</v>
      </c>
      <c r="F173" s="27"/>
      <c r="G173" s="87"/>
    </row>
    <row r="174" ht="14.25" customHeight="1">
      <c r="B174" s="14"/>
      <c r="C174" s="28" t="s">
        <v>1195</v>
      </c>
      <c r="D174" s="28" t="s">
        <v>20</v>
      </c>
      <c r="E174" s="91">
        <v>50000.0</v>
      </c>
      <c r="F174" s="27"/>
      <c r="G174" s="43"/>
    </row>
    <row r="175" ht="14.25" customHeight="1">
      <c r="B175" s="14"/>
      <c r="C175" s="28" t="s">
        <v>1209</v>
      </c>
      <c r="D175" s="28" t="s">
        <v>10</v>
      </c>
      <c r="E175" s="91">
        <v>50000.0</v>
      </c>
      <c r="F175" s="27"/>
    </row>
    <row r="176" ht="14.25" customHeight="1">
      <c r="B176" s="14"/>
      <c r="C176" s="28" t="s">
        <v>1209</v>
      </c>
      <c r="D176" s="28" t="s">
        <v>792</v>
      </c>
      <c r="E176" s="91">
        <v>50000.0</v>
      </c>
      <c r="F176" s="27"/>
      <c r="H176" s="17">
        <v>16.0</v>
      </c>
    </row>
    <row r="177" ht="14.25" customHeight="1">
      <c r="B177" s="14"/>
      <c r="C177" s="28" t="s">
        <v>1209</v>
      </c>
      <c r="D177" s="28" t="s">
        <v>447</v>
      </c>
      <c r="E177" s="91">
        <v>500000.0</v>
      </c>
      <c r="F177" s="27"/>
      <c r="G177" s="17"/>
    </row>
    <row r="178" ht="14.25" customHeight="1">
      <c r="B178" s="14"/>
      <c r="C178" s="28" t="s">
        <v>1209</v>
      </c>
      <c r="D178" s="28" t="s">
        <v>448</v>
      </c>
      <c r="E178" s="91">
        <v>211073.0</v>
      </c>
      <c r="F178" s="27"/>
      <c r="G178" s="17"/>
    </row>
    <row r="179" ht="14.25" customHeight="1">
      <c r="B179" s="14"/>
      <c r="C179" s="28" t="s">
        <v>1209</v>
      </c>
      <c r="D179" s="28" t="s">
        <v>9</v>
      </c>
      <c r="E179" s="91">
        <v>200000.0</v>
      </c>
      <c r="F179" s="27"/>
      <c r="G179" s="17" t="s">
        <v>1113</v>
      </c>
    </row>
    <row r="180" ht="14.25" customHeight="1">
      <c r="B180" s="14"/>
      <c r="C180" s="28" t="s">
        <v>1209</v>
      </c>
      <c r="D180" s="28" t="s">
        <v>183</v>
      </c>
      <c r="E180" s="91">
        <v>100000.0</v>
      </c>
      <c r="F180" s="27"/>
      <c r="G180" s="17"/>
    </row>
    <row r="181" ht="14.25" customHeight="1">
      <c r="B181" s="14"/>
      <c r="C181" s="28" t="s">
        <v>1209</v>
      </c>
      <c r="D181" s="28" t="s">
        <v>874</v>
      </c>
      <c r="E181" s="91">
        <v>200000.0</v>
      </c>
      <c r="F181" s="27"/>
      <c r="G181" s="17"/>
    </row>
    <row r="182" ht="14.25" customHeight="1">
      <c r="B182" s="14"/>
      <c r="C182" s="28" t="s">
        <v>1209</v>
      </c>
      <c r="D182" s="28" t="s">
        <v>282</v>
      </c>
      <c r="E182" s="91">
        <v>78882.0</v>
      </c>
      <c r="F182" s="27"/>
      <c r="G182" s="17"/>
    </row>
    <row r="183" ht="14.25" customHeight="1">
      <c r="B183" s="14"/>
      <c r="C183" s="28" t="s">
        <v>1209</v>
      </c>
      <c r="D183" s="28" t="s">
        <v>141</v>
      </c>
      <c r="E183" s="91">
        <v>300000.0</v>
      </c>
      <c r="F183" s="27"/>
      <c r="G183" s="17"/>
    </row>
    <row r="184" ht="14.25" customHeight="1">
      <c r="B184" s="14"/>
      <c r="C184" s="28" t="s">
        <v>1209</v>
      </c>
      <c r="D184" s="28" t="s">
        <v>66</v>
      </c>
      <c r="E184" s="91">
        <v>100000.0</v>
      </c>
      <c r="F184" s="27"/>
      <c r="G184" s="17"/>
    </row>
    <row r="185" ht="14.25" customHeight="1">
      <c r="B185" s="14"/>
      <c r="C185" s="28" t="s">
        <v>1209</v>
      </c>
      <c r="D185" s="28" t="s">
        <v>185</v>
      </c>
      <c r="E185" s="91">
        <v>40000.0</v>
      </c>
      <c r="F185" s="27"/>
      <c r="G185" s="17"/>
    </row>
    <row r="186" ht="14.25" customHeight="1">
      <c r="B186" s="14"/>
      <c r="C186" s="28" t="s">
        <v>1209</v>
      </c>
      <c r="D186" s="28" t="s">
        <v>637</v>
      </c>
      <c r="E186" s="91">
        <v>20000.0</v>
      </c>
      <c r="F186" s="27"/>
      <c r="G186" s="17"/>
    </row>
    <row r="187" ht="14.25" customHeight="1">
      <c r="B187" s="14"/>
      <c r="C187" s="28" t="s">
        <v>1209</v>
      </c>
      <c r="D187" s="28" t="s">
        <v>234</v>
      </c>
      <c r="E187" s="91">
        <v>120000.0</v>
      </c>
      <c r="F187" s="27"/>
      <c r="G187" s="17"/>
    </row>
    <row r="188" ht="14.25" customHeight="1">
      <c r="B188" s="14"/>
      <c r="C188" s="28" t="s">
        <v>1209</v>
      </c>
      <c r="D188" s="28" t="s">
        <v>1210</v>
      </c>
      <c r="E188" s="91">
        <v>500000.0</v>
      </c>
      <c r="F188" s="27"/>
      <c r="G188" s="17"/>
      <c r="H188" s="17">
        <v>17.0</v>
      </c>
    </row>
    <row r="189" ht="14.25" customHeight="1">
      <c r="B189" s="14"/>
      <c r="C189" s="28" t="s">
        <v>1209</v>
      </c>
      <c r="D189" s="28" t="s">
        <v>1211</v>
      </c>
      <c r="E189" s="91">
        <v>500000.0</v>
      </c>
      <c r="F189" s="27"/>
      <c r="G189" s="17"/>
    </row>
    <row r="190" ht="14.25" customHeight="1">
      <c r="B190" s="14"/>
      <c r="C190" s="28" t="s">
        <v>1209</v>
      </c>
      <c r="D190" s="28" t="s">
        <v>361</v>
      </c>
      <c r="E190" s="91">
        <v>100000.0</v>
      </c>
      <c r="F190" s="27"/>
      <c r="G190" s="17"/>
    </row>
    <row r="191" ht="14.25" customHeight="1">
      <c r="B191" s="14"/>
      <c r="C191" s="28" t="s">
        <v>1209</v>
      </c>
      <c r="D191" s="28" t="s">
        <v>212</v>
      </c>
      <c r="E191" s="91">
        <v>500000.0</v>
      </c>
      <c r="F191" s="27"/>
      <c r="G191" s="17"/>
    </row>
    <row r="192" ht="14.25" customHeight="1">
      <c r="B192" s="14"/>
      <c r="C192" s="28" t="s">
        <v>1209</v>
      </c>
      <c r="D192" s="28" t="s">
        <v>739</v>
      </c>
      <c r="E192" s="91">
        <v>50000.0</v>
      </c>
      <c r="F192" s="27"/>
      <c r="G192" s="17"/>
    </row>
    <row r="193" ht="14.25" customHeight="1">
      <c r="B193" s="14"/>
      <c r="C193" s="28" t="s">
        <v>1212</v>
      </c>
      <c r="D193" s="28" t="s">
        <v>192</v>
      </c>
      <c r="E193" s="91">
        <v>500000.0</v>
      </c>
      <c r="F193" s="27"/>
      <c r="G193" s="17"/>
    </row>
    <row r="194" ht="14.25" customHeight="1">
      <c r="B194" s="14"/>
      <c r="C194" s="28" t="s">
        <v>1212</v>
      </c>
      <c r="D194" s="28" t="s">
        <v>720</v>
      </c>
      <c r="E194" s="91">
        <v>590000.0</v>
      </c>
      <c r="F194" s="27"/>
      <c r="G194" s="17"/>
    </row>
    <row r="195" ht="14.25" customHeight="1">
      <c r="B195" s="14"/>
      <c r="C195" s="28" t="s">
        <v>1212</v>
      </c>
      <c r="D195" s="28" t="s">
        <v>1194</v>
      </c>
      <c r="E195" s="91">
        <v>10000.0</v>
      </c>
      <c r="F195" s="27"/>
      <c r="G195" s="17"/>
    </row>
    <row r="196" ht="14.25" customHeight="1">
      <c r="B196" s="14"/>
      <c r="C196" s="28" t="s">
        <v>1212</v>
      </c>
      <c r="D196" s="28" t="s">
        <v>223</v>
      </c>
      <c r="E196" s="91">
        <v>300000.0</v>
      </c>
      <c r="F196" s="27"/>
      <c r="G196" s="17" t="s">
        <v>13</v>
      </c>
    </row>
    <row r="197" ht="14.25" customHeight="1">
      <c r="B197" s="14"/>
      <c r="C197" s="28" t="s">
        <v>1212</v>
      </c>
      <c r="D197" s="28" t="s">
        <v>282</v>
      </c>
      <c r="E197" s="91">
        <v>78882.0</v>
      </c>
      <c r="F197" s="27"/>
      <c r="G197" s="17"/>
    </row>
    <row r="198" ht="14.25" customHeight="1">
      <c r="B198" s="14"/>
      <c r="C198" s="28" t="s">
        <v>1212</v>
      </c>
      <c r="D198" s="28" t="s">
        <v>499</v>
      </c>
      <c r="E198" s="91">
        <v>200000.0</v>
      </c>
      <c r="F198" s="27"/>
      <c r="G198" s="17"/>
    </row>
    <row r="199" ht="14.25" customHeight="1">
      <c r="B199" s="14"/>
      <c r="C199" s="28" t="s">
        <v>1212</v>
      </c>
      <c r="D199" s="28" t="s">
        <v>1213</v>
      </c>
      <c r="E199" s="91">
        <v>50000.0</v>
      </c>
      <c r="F199" s="27"/>
      <c r="G199" s="17"/>
    </row>
    <row r="200" ht="14.25" customHeight="1">
      <c r="B200" s="14"/>
      <c r="C200" s="28" t="s">
        <v>1212</v>
      </c>
      <c r="D200" s="28" t="s">
        <v>338</v>
      </c>
      <c r="E200" s="91">
        <v>400000.0</v>
      </c>
      <c r="F200" s="27"/>
      <c r="G200" s="17"/>
      <c r="H200" s="17">
        <v>18.0</v>
      </c>
    </row>
    <row r="201" ht="14.25" customHeight="1">
      <c r="B201" s="14"/>
      <c r="C201" s="28" t="s">
        <v>1212</v>
      </c>
      <c r="D201" s="28" t="s">
        <v>1214</v>
      </c>
      <c r="E201" s="91">
        <v>100000.0</v>
      </c>
      <c r="F201" s="27"/>
      <c r="G201" s="17"/>
    </row>
    <row r="202" ht="14.25" customHeight="1">
      <c r="B202" s="14"/>
      <c r="C202" s="28" t="s">
        <v>1212</v>
      </c>
      <c r="D202" s="28" t="s">
        <v>189</v>
      </c>
      <c r="E202" s="91">
        <v>300000.0</v>
      </c>
      <c r="F202" s="27"/>
      <c r="G202" s="17"/>
    </row>
    <row r="203" ht="14.25" customHeight="1">
      <c r="B203" s="14"/>
      <c r="C203" s="28" t="s">
        <v>1212</v>
      </c>
      <c r="D203" s="28" t="s">
        <v>89</v>
      </c>
      <c r="E203" s="91">
        <v>150000.0</v>
      </c>
      <c r="F203" s="27"/>
      <c r="G203" s="17"/>
    </row>
    <row r="204" ht="14.25" customHeight="1">
      <c r="B204" s="14"/>
      <c r="C204" s="28" t="s">
        <v>1212</v>
      </c>
      <c r="D204" s="28" t="s">
        <v>930</v>
      </c>
      <c r="E204" s="91">
        <v>25000.0</v>
      </c>
      <c r="F204" s="27"/>
      <c r="G204" s="17"/>
    </row>
    <row r="205" ht="14.25" customHeight="1">
      <c r="B205" s="14"/>
      <c r="C205" s="28" t="s">
        <v>1212</v>
      </c>
      <c r="D205" s="28" t="s">
        <v>66</v>
      </c>
      <c r="E205" s="91">
        <v>100000.0</v>
      </c>
      <c r="F205" s="27"/>
      <c r="G205" s="17"/>
    </row>
    <row r="206" ht="14.25" customHeight="1">
      <c r="B206" s="14"/>
      <c r="C206" s="28" t="s">
        <v>1212</v>
      </c>
      <c r="D206" s="28" t="s">
        <v>912</v>
      </c>
      <c r="E206" s="91">
        <v>150000.0</v>
      </c>
      <c r="F206" s="27"/>
      <c r="G206" s="17"/>
    </row>
    <row r="207" ht="14.25" customHeight="1">
      <c r="B207" s="14"/>
      <c r="C207" s="28" t="s">
        <v>1212</v>
      </c>
      <c r="D207" s="28" t="s">
        <v>481</v>
      </c>
      <c r="E207" s="91">
        <v>1000000.0</v>
      </c>
      <c r="F207" s="27"/>
      <c r="G207" s="17"/>
    </row>
    <row r="208" ht="14.25" customHeight="1">
      <c r="B208" s="14"/>
      <c r="C208" s="28" t="s">
        <v>1212</v>
      </c>
      <c r="D208" s="28" t="s">
        <v>833</v>
      </c>
      <c r="E208" s="91">
        <v>30000.0</v>
      </c>
      <c r="F208" s="27"/>
      <c r="G208" s="17"/>
    </row>
    <row r="209" ht="14.25" customHeight="1">
      <c r="B209" s="14"/>
      <c r="C209" s="28" t="s">
        <v>1212</v>
      </c>
      <c r="D209" s="28" t="s">
        <v>192</v>
      </c>
      <c r="E209" s="91">
        <v>500000.0</v>
      </c>
      <c r="F209" s="27"/>
      <c r="G209" s="17"/>
    </row>
    <row r="210" ht="14.25" customHeight="1">
      <c r="B210" s="14"/>
      <c r="C210" s="28" t="s">
        <v>1215</v>
      </c>
      <c r="D210" s="28" t="s">
        <v>801</v>
      </c>
      <c r="E210" s="91">
        <v>121345.0</v>
      </c>
      <c r="F210" s="27"/>
      <c r="G210" s="17"/>
    </row>
    <row r="211" ht="14.25" customHeight="1">
      <c r="B211" s="14"/>
      <c r="C211" s="28" t="s">
        <v>1215</v>
      </c>
      <c r="D211" s="28" t="s">
        <v>34</v>
      </c>
      <c r="E211" s="91">
        <v>50000.0</v>
      </c>
      <c r="F211" s="27"/>
      <c r="G211" s="17"/>
    </row>
    <row r="212" ht="14.25" customHeight="1">
      <c r="B212" s="14"/>
      <c r="C212" s="28" t="s">
        <v>1215</v>
      </c>
      <c r="D212" s="28" t="s">
        <v>282</v>
      </c>
      <c r="E212" s="91">
        <v>78882.0</v>
      </c>
      <c r="F212" s="27"/>
      <c r="G212" s="17"/>
      <c r="H212" s="17">
        <v>19.0</v>
      </c>
    </row>
    <row r="213" ht="14.25" customHeight="1">
      <c r="B213" s="14"/>
      <c r="C213" s="28" t="s">
        <v>1215</v>
      </c>
      <c r="D213" s="28" t="s">
        <v>185</v>
      </c>
      <c r="E213" s="91">
        <v>40000.0</v>
      </c>
      <c r="F213" s="27"/>
      <c r="G213" s="17"/>
    </row>
    <row r="214" ht="14.25" customHeight="1">
      <c r="B214" s="14"/>
      <c r="C214" s="28" t="s">
        <v>1215</v>
      </c>
      <c r="D214" s="28" t="s">
        <v>1171</v>
      </c>
      <c r="E214" s="91"/>
      <c r="F214" s="91">
        <v>1500000.0</v>
      </c>
      <c r="G214" s="17"/>
    </row>
    <row r="215" ht="14.25" customHeight="1">
      <c r="B215" s="14"/>
      <c r="C215" s="28" t="s">
        <v>1215</v>
      </c>
      <c r="D215" s="28" t="s">
        <v>1172</v>
      </c>
      <c r="E215" s="91"/>
      <c r="F215" s="91">
        <v>1500000.0</v>
      </c>
      <c r="G215" s="17"/>
    </row>
    <row r="216" ht="14.25" customHeight="1">
      <c r="B216" s="14"/>
      <c r="C216" s="28" t="s">
        <v>1215</v>
      </c>
      <c r="D216" s="28" t="s">
        <v>1173</v>
      </c>
      <c r="E216" s="91"/>
      <c r="F216" s="91">
        <v>1500000.0</v>
      </c>
      <c r="G216" s="17"/>
    </row>
    <row r="217" ht="14.25" customHeight="1">
      <c r="B217" s="14"/>
      <c r="C217" s="28" t="s">
        <v>1215</v>
      </c>
      <c r="D217" s="28" t="s">
        <v>908</v>
      </c>
      <c r="E217" s="91"/>
      <c r="F217" s="91">
        <v>1500000.0</v>
      </c>
      <c r="G217" s="17"/>
    </row>
    <row r="218" ht="14.25" customHeight="1">
      <c r="B218" s="14"/>
      <c r="C218" s="28" t="s">
        <v>1215</v>
      </c>
      <c r="D218" s="28" t="s">
        <v>1174</v>
      </c>
      <c r="E218" s="91"/>
      <c r="F218" s="91">
        <v>1500000.0</v>
      </c>
      <c r="G218" s="17"/>
    </row>
    <row r="219" ht="14.25" customHeight="1">
      <c r="B219" s="14"/>
      <c r="C219" s="28" t="s">
        <v>1215</v>
      </c>
      <c r="D219" s="28" t="s">
        <v>1216</v>
      </c>
      <c r="E219" s="91"/>
      <c r="F219" s="91">
        <v>1500000.0</v>
      </c>
      <c r="G219" s="17"/>
    </row>
    <row r="220" ht="14.25" customHeight="1">
      <c r="B220" s="14"/>
      <c r="C220" s="28" t="s">
        <v>1215</v>
      </c>
      <c r="D220" s="28" t="s">
        <v>1176</v>
      </c>
      <c r="E220" s="91"/>
      <c r="F220" s="91">
        <v>1500000.0</v>
      </c>
      <c r="G220" s="17"/>
      <c r="H220" s="17">
        <v>20.0</v>
      </c>
    </row>
    <row r="221" ht="14.25" customHeight="1">
      <c r="B221" s="14"/>
      <c r="C221" s="28" t="s">
        <v>1215</v>
      </c>
      <c r="D221" s="28" t="s">
        <v>1217</v>
      </c>
      <c r="E221" s="91">
        <v>200000.0</v>
      </c>
      <c r="F221" s="27"/>
      <c r="G221" s="17">
        <v>21.0</v>
      </c>
    </row>
    <row r="222" ht="14.25" customHeight="1">
      <c r="B222" s="14"/>
      <c r="C222" s="28" t="s">
        <v>1215</v>
      </c>
      <c r="D222" s="28" t="s">
        <v>234</v>
      </c>
      <c r="E222" s="91">
        <v>120000.0</v>
      </c>
      <c r="F222" s="27"/>
      <c r="G222" s="17"/>
    </row>
    <row r="223" ht="14.25" customHeight="1">
      <c r="B223" s="14"/>
      <c r="C223" s="28" t="s">
        <v>1215</v>
      </c>
      <c r="D223" s="28" t="s">
        <v>66</v>
      </c>
      <c r="E223" s="91">
        <v>100000.0</v>
      </c>
      <c r="F223" s="27"/>
      <c r="G223" s="17"/>
    </row>
    <row r="224" ht="14.25" customHeight="1">
      <c r="B224" s="14"/>
      <c r="C224" s="28" t="s">
        <v>1215</v>
      </c>
      <c r="D224" s="28" t="s">
        <v>850</v>
      </c>
      <c r="E224" s="91">
        <v>50000.0</v>
      </c>
      <c r="F224" s="27"/>
      <c r="G224" s="17"/>
    </row>
    <row r="225" ht="14.25" customHeight="1">
      <c r="B225" s="14"/>
      <c r="C225" s="28" t="s">
        <v>1215</v>
      </c>
      <c r="D225" s="28" t="s">
        <v>353</v>
      </c>
      <c r="E225" s="91">
        <v>500000.0</v>
      </c>
      <c r="F225" s="27"/>
      <c r="G225" s="17" t="s">
        <v>13</v>
      </c>
    </row>
    <row r="226" ht="14.25" customHeight="1">
      <c r="B226" s="14"/>
      <c r="C226" s="28" t="s">
        <v>1215</v>
      </c>
      <c r="D226" s="28" t="s">
        <v>348</v>
      </c>
      <c r="E226" s="91">
        <v>70000.0</v>
      </c>
      <c r="F226" s="27"/>
      <c r="G226" s="17"/>
    </row>
    <row r="227" ht="14.25" customHeight="1">
      <c r="B227" s="14"/>
      <c r="C227" s="28" t="s">
        <v>1215</v>
      </c>
      <c r="D227" s="28" t="s">
        <v>474</v>
      </c>
      <c r="E227" s="91">
        <v>50000.0</v>
      </c>
      <c r="F227" s="27"/>
      <c r="G227" s="17"/>
    </row>
    <row r="228" ht="14.25" customHeight="1">
      <c r="B228" s="14"/>
      <c r="C228" s="28" t="s">
        <v>1218</v>
      </c>
      <c r="D228" s="28" t="s">
        <v>309</v>
      </c>
      <c r="E228" s="91">
        <v>100000.0</v>
      </c>
      <c r="F228" s="27"/>
      <c r="G228" s="17"/>
    </row>
    <row r="229" ht="14.25" customHeight="1">
      <c r="B229" s="14"/>
      <c r="C229" s="28" t="s">
        <v>1218</v>
      </c>
      <c r="D229" s="28" t="s">
        <v>22</v>
      </c>
      <c r="E229" s="91">
        <v>25000.0</v>
      </c>
      <c r="F229" s="27"/>
      <c r="G229" s="17"/>
    </row>
    <row r="230" ht="14.25" customHeight="1">
      <c r="B230" s="14"/>
      <c r="C230" s="28" t="s">
        <v>1218</v>
      </c>
      <c r="D230" s="28" t="s">
        <v>1219</v>
      </c>
      <c r="E230" s="91">
        <v>100000.0</v>
      </c>
      <c r="F230" s="27"/>
      <c r="G230" s="17"/>
    </row>
    <row r="231" ht="14.25" customHeight="1">
      <c r="B231" s="14"/>
      <c r="C231" s="28" t="s">
        <v>1218</v>
      </c>
      <c r="D231" s="28" t="s">
        <v>296</v>
      </c>
      <c r="E231" s="91">
        <v>50000.0</v>
      </c>
      <c r="F231" s="27"/>
      <c r="G231" s="17"/>
    </row>
    <row r="232" ht="14.25" customHeight="1">
      <c r="B232" s="14"/>
      <c r="C232" s="28" t="s">
        <v>1218</v>
      </c>
      <c r="D232" s="28" t="s">
        <v>110</v>
      </c>
      <c r="E232" s="91">
        <v>1000000.0</v>
      </c>
      <c r="F232" s="27"/>
      <c r="G232" s="17"/>
      <c r="H232" s="17">
        <v>21.0</v>
      </c>
    </row>
    <row r="233" ht="14.25" customHeight="1">
      <c r="B233" s="14"/>
      <c r="C233" s="28" t="s">
        <v>1218</v>
      </c>
      <c r="D233" s="28" t="s">
        <v>833</v>
      </c>
      <c r="E233" s="91">
        <v>30000.0</v>
      </c>
      <c r="F233" s="27"/>
      <c r="G233" s="17"/>
    </row>
    <row r="234" ht="14.25" customHeight="1">
      <c r="B234" s="14"/>
      <c r="C234" s="28" t="s">
        <v>1218</v>
      </c>
      <c r="D234" s="28" t="s">
        <v>66</v>
      </c>
      <c r="E234" s="91">
        <v>100000.0</v>
      </c>
      <c r="F234" s="27"/>
      <c r="G234" s="17"/>
    </row>
    <row r="235" ht="14.25" customHeight="1">
      <c r="B235" s="14"/>
      <c r="C235" s="28" t="s">
        <v>1218</v>
      </c>
      <c r="D235" s="28" t="s">
        <v>72</v>
      </c>
      <c r="E235" s="91">
        <v>500000.0</v>
      </c>
      <c r="F235" s="27"/>
      <c r="G235" s="17" t="s">
        <v>13</v>
      </c>
    </row>
    <row r="236" ht="14.25" customHeight="1">
      <c r="B236" s="14"/>
      <c r="C236" s="28" t="s">
        <v>1218</v>
      </c>
      <c r="D236" s="28" t="s">
        <v>203</v>
      </c>
      <c r="E236" s="91">
        <v>50000.0</v>
      </c>
      <c r="F236" s="27"/>
      <c r="G236" s="17"/>
    </row>
    <row r="237" ht="14.25" customHeight="1">
      <c r="B237" s="14"/>
      <c r="C237" s="28" t="s">
        <v>1218</v>
      </c>
      <c r="D237" s="28" t="s">
        <v>98</v>
      </c>
      <c r="E237" s="91">
        <v>70000.0</v>
      </c>
      <c r="F237" s="27"/>
      <c r="G237" s="17"/>
    </row>
    <row r="238" ht="14.25" customHeight="1">
      <c r="B238" s="14"/>
      <c r="C238" s="28" t="s">
        <v>1218</v>
      </c>
      <c r="D238" s="28" t="s">
        <v>1014</v>
      </c>
      <c r="E238" s="91">
        <v>500000.0</v>
      </c>
      <c r="F238" s="27"/>
      <c r="G238" s="17"/>
    </row>
    <row r="239" ht="14.25" customHeight="1">
      <c r="B239" s="14"/>
      <c r="C239" s="28" t="s">
        <v>1218</v>
      </c>
      <c r="D239" s="28" t="s">
        <v>191</v>
      </c>
      <c r="E239" s="91">
        <v>500000.0</v>
      </c>
      <c r="F239" s="27"/>
      <c r="G239" s="17"/>
    </row>
    <row r="240" ht="14.25" customHeight="1">
      <c r="B240" s="14"/>
      <c r="C240" s="28" t="s">
        <v>1218</v>
      </c>
      <c r="D240" s="28" t="s">
        <v>243</v>
      </c>
      <c r="E240" s="91">
        <v>500000.0</v>
      </c>
      <c r="F240" s="27"/>
      <c r="G240" s="17"/>
    </row>
    <row r="241" ht="14.25" customHeight="1">
      <c r="B241" s="14"/>
      <c r="C241" s="28" t="s">
        <v>1218</v>
      </c>
      <c r="D241" s="28" t="s">
        <v>117</v>
      </c>
      <c r="E241" s="91">
        <v>50000.0</v>
      </c>
      <c r="F241" s="27"/>
      <c r="G241" s="17"/>
    </row>
    <row r="242" ht="14.25" customHeight="1">
      <c r="B242" s="14"/>
      <c r="C242" s="28" t="s">
        <v>1220</v>
      </c>
      <c r="D242" s="28" t="s">
        <v>282</v>
      </c>
      <c r="E242" s="91">
        <v>78882.0</v>
      </c>
      <c r="F242" s="27"/>
      <c r="G242" s="17"/>
    </row>
    <row r="243" ht="14.25" customHeight="1">
      <c r="B243" s="14"/>
      <c r="C243" s="28" t="s">
        <v>1220</v>
      </c>
      <c r="D243" s="28" t="s">
        <v>1221</v>
      </c>
      <c r="E243" s="91">
        <v>600000.0</v>
      </c>
      <c r="F243" s="27"/>
      <c r="G243" s="17" t="s">
        <v>56</v>
      </c>
    </row>
    <row r="244" ht="14.25" customHeight="1">
      <c r="B244" s="14"/>
      <c r="C244" s="28" t="s">
        <v>1220</v>
      </c>
      <c r="D244" s="28" t="s">
        <v>1222</v>
      </c>
      <c r="E244" s="91">
        <v>100000.0</v>
      </c>
      <c r="F244" s="27"/>
      <c r="G244" s="17"/>
    </row>
    <row r="245" ht="14.25" customHeight="1">
      <c r="B245" s="14"/>
      <c r="C245" s="28" t="s">
        <v>1220</v>
      </c>
      <c r="D245" s="28" t="s">
        <v>124</v>
      </c>
      <c r="E245" s="91">
        <v>128316.0</v>
      </c>
      <c r="F245" s="27"/>
      <c r="G245" s="17"/>
    </row>
    <row r="246" ht="14.25" customHeight="1">
      <c r="B246" s="14"/>
      <c r="C246" s="28" t="s">
        <v>1220</v>
      </c>
      <c r="D246" s="28" t="s">
        <v>66</v>
      </c>
      <c r="E246" s="91">
        <v>100000.0</v>
      </c>
      <c r="F246" s="27"/>
      <c r="G246" s="17"/>
    </row>
    <row r="247" ht="14.25" customHeight="1">
      <c r="B247" s="14"/>
      <c r="C247" s="28" t="s">
        <v>1220</v>
      </c>
      <c r="D247" s="28" t="s">
        <v>395</v>
      </c>
      <c r="E247" s="91">
        <v>100000.0</v>
      </c>
      <c r="F247" s="27"/>
      <c r="G247" s="17"/>
    </row>
    <row r="248" ht="14.25" customHeight="1">
      <c r="B248" s="14"/>
      <c r="C248" s="28" t="s">
        <v>1220</v>
      </c>
      <c r="D248" s="28" t="s">
        <v>693</v>
      </c>
      <c r="E248" s="91">
        <v>250000.0</v>
      </c>
      <c r="F248" s="27"/>
      <c r="G248" s="17" t="s">
        <v>737</v>
      </c>
    </row>
    <row r="249" ht="14.25" customHeight="1">
      <c r="B249" s="14"/>
      <c r="C249" s="28" t="s">
        <v>1220</v>
      </c>
      <c r="D249" s="28" t="s">
        <v>111</v>
      </c>
      <c r="E249" s="91">
        <v>300000.0</v>
      </c>
      <c r="F249" s="27"/>
      <c r="G249" s="17"/>
    </row>
    <row r="250" ht="14.25" customHeight="1">
      <c r="B250" s="14"/>
      <c r="C250" s="28" t="s">
        <v>1220</v>
      </c>
      <c r="D250" s="28" t="s">
        <v>65</v>
      </c>
      <c r="E250" s="91">
        <v>300000.0</v>
      </c>
      <c r="F250" s="27"/>
      <c r="G250" s="17"/>
    </row>
    <row r="251" ht="14.25" customHeight="1">
      <c r="B251" s="14"/>
      <c r="C251" s="28" t="s">
        <v>1220</v>
      </c>
      <c r="D251" s="28" t="s">
        <v>1223</v>
      </c>
      <c r="E251" s="91">
        <v>100000.0</v>
      </c>
      <c r="F251" s="27"/>
      <c r="G251" s="17"/>
    </row>
    <row r="252" ht="14.25" customHeight="1">
      <c r="B252" s="14"/>
      <c r="C252" s="28" t="s">
        <v>1220</v>
      </c>
      <c r="D252" s="28" t="s">
        <v>1186</v>
      </c>
      <c r="E252" s="91">
        <v>280000.0</v>
      </c>
      <c r="F252" s="27"/>
      <c r="G252" s="17" t="s">
        <v>13</v>
      </c>
    </row>
    <row r="253" ht="14.25" customHeight="1">
      <c r="B253" s="14"/>
      <c r="C253" s="28" t="s">
        <v>1220</v>
      </c>
      <c r="D253" s="28" t="s">
        <v>242</v>
      </c>
      <c r="E253" s="91">
        <v>150000.0</v>
      </c>
      <c r="F253" s="27"/>
      <c r="G253" s="17"/>
    </row>
    <row r="254" ht="14.25" customHeight="1">
      <c r="B254" s="14"/>
      <c r="C254" s="28" t="s">
        <v>1220</v>
      </c>
      <c r="D254" s="28" t="s">
        <v>581</v>
      </c>
      <c r="E254" s="91">
        <v>1000000.0</v>
      </c>
      <c r="F254" s="27"/>
      <c r="G254" s="17"/>
    </row>
    <row r="255" ht="14.25" customHeight="1">
      <c r="B255" s="14"/>
      <c r="C255" s="28" t="s">
        <v>1220</v>
      </c>
      <c r="D255" s="28" t="s">
        <v>1224</v>
      </c>
      <c r="E255" s="91">
        <v>5000000.0</v>
      </c>
      <c r="F255" s="27"/>
      <c r="G255" s="17" t="s">
        <v>56</v>
      </c>
      <c r="H255" s="17">
        <v>23.0</v>
      </c>
    </row>
    <row r="256" ht="14.25" customHeight="1">
      <c r="B256" s="14"/>
      <c r="C256" s="28" t="s">
        <v>1225</v>
      </c>
      <c r="D256" s="28" t="s">
        <v>282</v>
      </c>
      <c r="E256" s="91">
        <v>78882.0</v>
      </c>
      <c r="F256" s="27"/>
      <c r="G256" s="17"/>
    </row>
    <row r="257" ht="14.25" customHeight="1">
      <c r="B257" s="14"/>
      <c r="C257" s="28" t="s">
        <v>1225</v>
      </c>
      <c r="D257" s="28" t="s">
        <v>486</v>
      </c>
      <c r="E257" s="91">
        <v>100000.0</v>
      </c>
      <c r="F257" s="27"/>
      <c r="G257" s="17"/>
    </row>
    <row r="258" ht="14.25" customHeight="1">
      <c r="B258" s="14"/>
      <c r="C258" s="28" t="s">
        <v>1225</v>
      </c>
      <c r="D258" s="28" t="s">
        <v>66</v>
      </c>
      <c r="E258" s="91">
        <v>100000.0</v>
      </c>
      <c r="F258" s="27"/>
      <c r="G258" s="17"/>
    </row>
    <row r="259" ht="14.25" customHeight="1">
      <c r="B259" s="14"/>
      <c r="C259" s="28" t="s">
        <v>1225</v>
      </c>
      <c r="D259" s="28" t="s">
        <v>185</v>
      </c>
      <c r="E259" s="91">
        <v>20000.0</v>
      </c>
      <c r="F259" s="27"/>
      <c r="G259" s="17"/>
    </row>
    <row r="260" ht="14.25" customHeight="1">
      <c r="B260" s="14"/>
      <c r="C260" s="28" t="s">
        <v>1225</v>
      </c>
      <c r="D260" s="28" t="s">
        <v>1022</v>
      </c>
      <c r="E260" s="91">
        <v>100000.0</v>
      </c>
      <c r="F260" s="27"/>
      <c r="G260" s="17"/>
    </row>
    <row r="261" ht="14.25" customHeight="1">
      <c r="B261" s="14"/>
      <c r="C261" s="28" t="s">
        <v>1225</v>
      </c>
      <c r="D261" s="28" t="s">
        <v>634</v>
      </c>
      <c r="E261" s="91">
        <v>100000.0</v>
      </c>
      <c r="F261" s="27"/>
      <c r="G261" s="17"/>
    </row>
    <row r="262" ht="14.25" customHeight="1">
      <c r="B262" s="14"/>
      <c r="C262" s="28" t="s">
        <v>1225</v>
      </c>
      <c r="D262" s="28" t="s">
        <v>469</v>
      </c>
      <c r="E262" s="91">
        <v>300000.0</v>
      </c>
      <c r="F262" s="27"/>
      <c r="G262" s="17" t="s">
        <v>737</v>
      </c>
    </row>
    <row r="263" ht="14.25" customHeight="1">
      <c r="B263" s="14"/>
      <c r="C263" s="28" t="s">
        <v>1225</v>
      </c>
      <c r="D263" s="28" t="s">
        <v>91</v>
      </c>
      <c r="E263" s="91">
        <v>50000.0</v>
      </c>
      <c r="F263" s="27"/>
      <c r="G263" s="17"/>
    </row>
    <row r="264" ht="14.25" customHeight="1">
      <c r="B264" s="14"/>
      <c r="C264" s="28" t="s">
        <v>1226</v>
      </c>
      <c r="D264" s="28" t="s">
        <v>1048</v>
      </c>
      <c r="E264" s="91"/>
      <c r="F264" s="91">
        <v>3000000.0</v>
      </c>
      <c r="G264" s="17"/>
    </row>
    <row r="265" ht="14.25" customHeight="1">
      <c r="B265" s="14"/>
      <c r="C265" s="28" t="s">
        <v>1226</v>
      </c>
      <c r="D265" s="28" t="s">
        <v>1198</v>
      </c>
      <c r="E265" s="91"/>
      <c r="F265" s="91">
        <v>1500000.0</v>
      </c>
      <c r="G265" s="17"/>
    </row>
    <row r="266" ht="14.25" customHeight="1">
      <c r="B266" s="14"/>
      <c r="C266" s="28" t="s">
        <v>1226</v>
      </c>
      <c r="D266" s="28" t="s">
        <v>554</v>
      </c>
      <c r="E266" s="91"/>
      <c r="F266" s="91">
        <v>1500000.0</v>
      </c>
      <c r="G266" s="17"/>
    </row>
    <row r="267" ht="14.25" customHeight="1">
      <c r="B267" s="14"/>
      <c r="C267" s="28" t="s">
        <v>1226</v>
      </c>
      <c r="D267" s="28" t="s">
        <v>1199</v>
      </c>
      <c r="E267" s="91"/>
      <c r="F267" s="91">
        <v>1500000.0</v>
      </c>
      <c r="G267" s="17"/>
    </row>
    <row r="268" ht="14.25" customHeight="1">
      <c r="B268" s="14"/>
      <c r="C268" s="28" t="s">
        <v>1226</v>
      </c>
      <c r="D268" s="28" t="s">
        <v>1200</v>
      </c>
      <c r="E268" s="91"/>
      <c r="F268" s="91">
        <v>1500000.0</v>
      </c>
      <c r="G268" s="17"/>
    </row>
    <row r="269" ht="14.25" customHeight="1">
      <c r="B269" s="14"/>
      <c r="C269" s="28" t="s">
        <v>1226</v>
      </c>
      <c r="D269" s="28" t="s">
        <v>1201</v>
      </c>
      <c r="E269" s="91"/>
      <c r="F269" s="91">
        <v>1500000.0</v>
      </c>
      <c r="G269" s="17"/>
    </row>
    <row r="270" ht="14.25" customHeight="1">
      <c r="B270" s="14"/>
      <c r="C270" s="28" t="s">
        <v>1226</v>
      </c>
      <c r="D270" s="28" t="s">
        <v>1173</v>
      </c>
      <c r="E270" s="91"/>
      <c r="F270" s="91">
        <v>1500000.0</v>
      </c>
      <c r="G270" s="17"/>
    </row>
    <row r="271" ht="14.25" customHeight="1">
      <c r="B271" s="14"/>
      <c r="C271" s="28" t="s">
        <v>1226</v>
      </c>
      <c r="D271" s="28" t="s">
        <v>908</v>
      </c>
      <c r="E271" s="91"/>
      <c r="F271" s="91">
        <v>1500000.0</v>
      </c>
      <c r="G271" s="17"/>
    </row>
    <row r="272" ht="14.25" customHeight="1">
      <c r="B272" s="14"/>
      <c r="C272" s="28" t="s">
        <v>1226</v>
      </c>
      <c r="D272" s="28" t="s">
        <v>907</v>
      </c>
      <c r="E272" s="91"/>
      <c r="F272" s="91">
        <v>1500000.0</v>
      </c>
      <c r="G272" s="17"/>
    </row>
    <row r="273" ht="14.25" customHeight="1">
      <c r="B273" s="14"/>
      <c r="C273" s="28" t="s">
        <v>1226</v>
      </c>
      <c r="D273" s="28" t="s">
        <v>1202</v>
      </c>
      <c r="E273" s="91"/>
      <c r="F273" s="91">
        <v>1500000.0</v>
      </c>
      <c r="G273" s="17"/>
    </row>
    <row r="274" ht="14.25" customHeight="1">
      <c r="B274" s="14"/>
      <c r="C274" s="28" t="s">
        <v>1226</v>
      </c>
      <c r="D274" s="28" t="s">
        <v>1203</v>
      </c>
      <c r="E274" s="91"/>
      <c r="F274" s="91">
        <v>1500000.0</v>
      </c>
      <c r="G274" s="17"/>
    </row>
    <row r="275" ht="14.25" customHeight="1">
      <c r="B275" s="14"/>
      <c r="C275" s="28" t="s">
        <v>1226</v>
      </c>
      <c r="D275" s="28" t="s">
        <v>1204</v>
      </c>
      <c r="E275" s="91"/>
      <c r="F275" s="91">
        <v>1500000.0</v>
      </c>
      <c r="G275" s="17"/>
    </row>
    <row r="276" ht="14.25" customHeight="1">
      <c r="B276" s="14"/>
      <c r="C276" s="28" t="s">
        <v>1226</v>
      </c>
      <c r="D276" s="28" t="s">
        <v>1205</v>
      </c>
      <c r="E276" s="91"/>
      <c r="F276" s="91">
        <v>1500000.0</v>
      </c>
      <c r="G276" s="17"/>
    </row>
    <row r="277" ht="14.25" customHeight="1">
      <c r="B277" s="14"/>
      <c r="C277" s="28" t="s">
        <v>1226</v>
      </c>
      <c r="D277" s="28" t="s">
        <v>1206</v>
      </c>
      <c r="E277" s="91"/>
      <c r="F277" s="91">
        <v>1500000.0</v>
      </c>
      <c r="G277" s="17"/>
    </row>
    <row r="278" ht="14.25" customHeight="1">
      <c r="B278" s="14"/>
      <c r="C278" s="28" t="s">
        <v>1226</v>
      </c>
      <c r="D278" s="28" t="s">
        <v>492</v>
      </c>
      <c r="E278" s="91">
        <v>1000000.0</v>
      </c>
      <c r="F278" s="27"/>
      <c r="G278" s="17" t="s">
        <v>13</v>
      </c>
    </row>
    <row r="279" ht="14.25" customHeight="1">
      <c r="B279" s="14"/>
      <c r="C279" s="28" t="s">
        <v>1226</v>
      </c>
      <c r="D279" s="28" t="s">
        <v>1227</v>
      </c>
      <c r="E279" s="91">
        <v>100000.0</v>
      </c>
      <c r="F279" s="27"/>
      <c r="G279" s="17"/>
    </row>
    <row r="280" ht="14.25" customHeight="1">
      <c r="B280" s="14"/>
      <c r="C280" s="28" t="s">
        <v>1226</v>
      </c>
      <c r="D280" s="28" t="s">
        <v>282</v>
      </c>
      <c r="E280" s="91">
        <v>78882.0</v>
      </c>
      <c r="F280" s="27"/>
      <c r="G280" s="17"/>
    </row>
    <row r="281" ht="14.25" customHeight="1">
      <c r="B281" s="14"/>
      <c r="C281" s="28" t="s">
        <v>1226</v>
      </c>
      <c r="D281" s="28" t="s">
        <v>66</v>
      </c>
      <c r="E281" s="91">
        <v>100000.0</v>
      </c>
      <c r="F281" s="27"/>
      <c r="G281" s="17"/>
    </row>
    <row r="282" ht="14.25" customHeight="1">
      <c r="B282" s="14"/>
      <c r="C282" s="28" t="s">
        <v>1226</v>
      </c>
      <c r="D282" s="28" t="s">
        <v>174</v>
      </c>
      <c r="E282" s="91">
        <v>250000.0</v>
      </c>
      <c r="F282" s="27"/>
      <c r="G282" s="17" t="s">
        <v>13</v>
      </c>
      <c r="H282" s="17">
        <v>26.0</v>
      </c>
    </row>
    <row r="283" ht="14.25" customHeight="1">
      <c r="B283" s="14"/>
      <c r="C283" s="28" t="s">
        <v>1226</v>
      </c>
      <c r="D283" s="28" t="s">
        <v>178</v>
      </c>
      <c r="E283" s="91">
        <v>1500000.0</v>
      </c>
      <c r="F283" s="27"/>
      <c r="G283" s="17">
        <v>27.0</v>
      </c>
    </row>
    <row r="284" ht="14.25" customHeight="1">
      <c r="B284" s="14"/>
      <c r="C284" s="28" t="s">
        <v>1226</v>
      </c>
      <c r="D284" s="28" t="s">
        <v>576</v>
      </c>
      <c r="E284" s="91">
        <v>500000.0</v>
      </c>
      <c r="F284" s="27"/>
      <c r="G284" s="17"/>
    </row>
    <row r="285" ht="14.25" customHeight="1">
      <c r="B285" s="14"/>
      <c r="C285" s="28" t="s">
        <v>1226</v>
      </c>
      <c r="D285" s="28" t="s">
        <v>103</v>
      </c>
      <c r="E285" s="91">
        <v>250000.0</v>
      </c>
      <c r="F285" s="27"/>
      <c r="G285" s="17"/>
    </row>
    <row r="286" ht="14.25" customHeight="1">
      <c r="B286" s="14"/>
      <c r="C286" s="28" t="s">
        <v>1226</v>
      </c>
      <c r="D286" s="28" t="s">
        <v>119</v>
      </c>
      <c r="E286" s="91">
        <v>200000.0</v>
      </c>
      <c r="F286" s="27"/>
      <c r="G286" s="17"/>
    </row>
    <row r="287" ht="14.25" customHeight="1">
      <c r="B287" s="14"/>
      <c r="C287" s="28" t="s">
        <v>1226</v>
      </c>
      <c r="D287" s="28" t="s">
        <v>1228</v>
      </c>
      <c r="E287" s="91">
        <v>50000.0</v>
      </c>
      <c r="F287" s="27"/>
      <c r="G287" s="17"/>
    </row>
    <row r="288" ht="14.25" customHeight="1">
      <c r="B288" s="14"/>
      <c r="C288" s="28" t="s">
        <v>1226</v>
      </c>
      <c r="D288" s="28" t="s">
        <v>584</v>
      </c>
      <c r="E288" s="91">
        <v>300000.0</v>
      </c>
      <c r="F288" s="27"/>
      <c r="G288" s="17" t="s">
        <v>13</v>
      </c>
    </row>
    <row r="289" ht="14.25" customHeight="1">
      <c r="B289" s="14"/>
      <c r="C289" s="28" t="s">
        <v>1226</v>
      </c>
      <c r="D289" s="28" t="s">
        <v>51</v>
      </c>
      <c r="E289" s="91">
        <v>25000.0</v>
      </c>
      <c r="F289" s="27"/>
      <c r="G289" s="17" t="s">
        <v>13</v>
      </c>
    </row>
    <row r="290" ht="14.25" customHeight="1">
      <c r="B290" s="14"/>
      <c r="C290" s="28" t="s">
        <v>1226</v>
      </c>
      <c r="D290" s="28" t="s">
        <v>931</v>
      </c>
      <c r="E290" s="91">
        <v>50000.0</v>
      </c>
      <c r="F290" s="27"/>
      <c r="G290" s="17" t="s">
        <v>56</v>
      </c>
    </row>
    <row r="291" ht="14.25" customHeight="1">
      <c r="B291" s="14"/>
      <c r="C291" s="28" t="s">
        <v>1226</v>
      </c>
      <c r="D291" s="28" t="s">
        <v>1027</v>
      </c>
      <c r="E291" s="91">
        <v>100000.0</v>
      </c>
      <c r="F291" s="27"/>
      <c r="G291" s="17" t="s">
        <v>13</v>
      </c>
    </row>
    <row r="292" ht="14.25" customHeight="1">
      <c r="B292" s="14"/>
      <c r="C292" s="28" t="s">
        <v>1226</v>
      </c>
      <c r="D292" s="28" t="s">
        <v>1229</v>
      </c>
      <c r="E292" s="91">
        <v>2000000.0</v>
      </c>
      <c r="F292" s="27"/>
      <c r="G292" s="17"/>
    </row>
    <row r="293" ht="14.25" customHeight="1">
      <c r="B293" s="14"/>
      <c r="C293" s="28" t="s">
        <v>1226</v>
      </c>
      <c r="D293" s="28" t="s">
        <v>969</v>
      </c>
      <c r="E293" s="91">
        <v>50000.0</v>
      </c>
      <c r="F293" s="27"/>
      <c r="G293" s="17"/>
    </row>
    <row r="294" ht="14.25" customHeight="1">
      <c r="B294" s="14"/>
      <c r="C294" s="28" t="s">
        <v>1226</v>
      </c>
      <c r="D294" s="28" t="s">
        <v>679</v>
      </c>
      <c r="E294" s="91">
        <v>200000.0</v>
      </c>
      <c r="F294" s="27"/>
      <c r="G294" s="17"/>
    </row>
    <row r="295" ht="14.25" customHeight="1">
      <c r="B295" s="14"/>
      <c r="C295" s="28" t="s">
        <v>1226</v>
      </c>
      <c r="D295" s="28" t="s">
        <v>447</v>
      </c>
      <c r="E295" s="91">
        <v>5000000.0</v>
      </c>
      <c r="F295" s="27"/>
      <c r="G295" s="17"/>
    </row>
    <row r="296" ht="14.25" customHeight="1">
      <c r="B296" s="14"/>
      <c r="C296" s="28" t="s">
        <v>1230</v>
      </c>
      <c r="D296" s="28" t="s">
        <v>526</v>
      </c>
      <c r="E296" s="91">
        <v>50000.0</v>
      </c>
      <c r="F296" s="27"/>
      <c r="G296" s="17"/>
    </row>
    <row r="297" ht="14.25" customHeight="1">
      <c r="B297" s="14"/>
      <c r="C297" s="28" t="s">
        <v>1230</v>
      </c>
      <c r="D297" s="28" t="s">
        <v>140</v>
      </c>
      <c r="E297" s="91">
        <v>200000.0</v>
      </c>
      <c r="F297" s="27"/>
      <c r="G297" s="17"/>
    </row>
    <row r="298" ht="14.25" customHeight="1">
      <c r="B298" s="14"/>
      <c r="C298" s="28" t="s">
        <v>1230</v>
      </c>
      <c r="D298" s="28" t="s">
        <v>498</v>
      </c>
      <c r="E298" s="91">
        <v>50000.0</v>
      </c>
      <c r="F298" s="27"/>
      <c r="G298" s="17" t="s">
        <v>13</v>
      </c>
    </row>
    <row r="299" ht="14.25" customHeight="1">
      <c r="B299" s="14"/>
      <c r="C299" s="28" t="s">
        <v>1230</v>
      </c>
      <c r="D299" s="28" t="s">
        <v>10</v>
      </c>
      <c r="E299" s="91">
        <v>50000.0</v>
      </c>
      <c r="F299" s="27"/>
      <c r="G299" s="17"/>
    </row>
    <row r="300" ht="14.25" customHeight="1">
      <c r="B300" s="14"/>
      <c r="C300" s="28" t="s">
        <v>1230</v>
      </c>
      <c r="D300" s="28" t="s">
        <v>276</v>
      </c>
      <c r="E300" s="91">
        <v>200000.0</v>
      </c>
      <c r="F300" s="27"/>
      <c r="G300" s="17" t="s">
        <v>13</v>
      </c>
    </row>
    <row r="301" ht="14.25" customHeight="1">
      <c r="B301" s="14"/>
      <c r="C301" s="28" t="s">
        <v>1230</v>
      </c>
      <c r="D301" s="28" t="s">
        <v>183</v>
      </c>
      <c r="E301" s="91">
        <v>100000.0</v>
      </c>
      <c r="F301" s="27"/>
      <c r="G301" s="17"/>
    </row>
    <row r="302" ht="14.25" customHeight="1">
      <c r="B302" s="14"/>
      <c r="C302" s="28" t="s">
        <v>1230</v>
      </c>
      <c r="D302" s="28" t="s">
        <v>9</v>
      </c>
      <c r="E302" s="91">
        <v>200000.0</v>
      </c>
      <c r="F302" s="27"/>
      <c r="G302" s="17" t="s">
        <v>1113</v>
      </c>
    </row>
    <row r="303" ht="14.25" customHeight="1">
      <c r="B303" s="14"/>
      <c r="C303" s="28" t="s">
        <v>1230</v>
      </c>
      <c r="D303" s="28" t="s">
        <v>1002</v>
      </c>
      <c r="E303" s="91">
        <v>3000000.0</v>
      </c>
      <c r="F303" s="27"/>
      <c r="G303" s="17"/>
    </row>
    <row r="304" ht="14.25" customHeight="1">
      <c r="B304" s="14"/>
      <c r="C304" s="28" t="s">
        <v>1230</v>
      </c>
      <c r="D304" s="28" t="s">
        <v>290</v>
      </c>
      <c r="E304" s="91">
        <v>100000.0</v>
      </c>
      <c r="F304" s="27"/>
      <c r="G304" s="17"/>
    </row>
    <row r="305" ht="14.25" customHeight="1">
      <c r="B305" s="14"/>
      <c r="C305" s="28" t="s">
        <v>1230</v>
      </c>
      <c r="D305" s="28" t="s">
        <v>722</v>
      </c>
      <c r="E305" s="91">
        <v>1500000.0</v>
      </c>
      <c r="F305" s="27"/>
      <c r="G305" s="17"/>
    </row>
    <row r="306" ht="14.25" customHeight="1">
      <c r="B306" s="14"/>
      <c r="C306" s="28" t="s">
        <v>1230</v>
      </c>
      <c r="D306" s="28" t="s">
        <v>185</v>
      </c>
      <c r="E306" s="91">
        <v>10000.0</v>
      </c>
      <c r="F306" s="27"/>
      <c r="G306" s="17"/>
    </row>
    <row r="307" ht="14.25" customHeight="1">
      <c r="B307" s="14"/>
      <c r="C307" s="28" t="s">
        <v>1230</v>
      </c>
      <c r="D307" s="28" t="s">
        <v>1222</v>
      </c>
      <c r="E307" s="91">
        <v>100000.0</v>
      </c>
      <c r="F307" s="27"/>
      <c r="G307" s="17"/>
    </row>
    <row r="308" ht="14.25" customHeight="1">
      <c r="B308" s="14"/>
      <c r="C308" s="28" t="s">
        <v>1230</v>
      </c>
      <c r="D308" s="28" t="s">
        <v>162</v>
      </c>
      <c r="E308" s="91">
        <v>100000.0</v>
      </c>
      <c r="F308" s="27"/>
      <c r="G308" s="17"/>
    </row>
    <row r="309" ht="14.25" customHeight="1">
      <c r="B309" s="14"/>
      <c r="C309" s="28" t="s">
        <v>1230</v>
      </c>
      <c r="D309" s="28" t="s">
        <v>677</v>
      </c>
      <c r="E309" s="91">
        <v>37777.0</v>
      </c>
      <c r="F309" s="27"/>
      <c r="G309" s="17"/>
    </row>
    <row r="310" ht="14.25" customHeight="1">
      <c r="B310" s="14"/>
      <c r="C310" s="28" t="s">
        <v>1230</v>
      </c>
      <c r="D310" s="28" t="s">
        <v>1231</v>
      </c>
      <c r="E310" s="91">
        <v>50000.0</v>
      </c>
      <c r="F310" s="27"/>
      <c r="G310" s="17"/>
    </row>
    <row r="311" ht="14.25" customHeight="1">
      <c r="B311" s="14"/>
      <c r="C311" s="28" t="s">
        <v>1230</v>
      </c>
      <c r="D311" s="28" t="s">
        <v>252</v>
      </c>
      <c r="E311" s="91">
        <v>100000.0</v>
      </c>
      <c r="F311" s="27"/>
      <c r="G311" s="17"/>
    </row>
    <row r="312" ht="14.25" customHeight="1">
      <c r="B312" s="14"/>
      <c r="C312" s="28" t="s">
        <v>1230</v>
      </c>
      <c r="D312" s="28" t="s">
        <v>1232</v>
      </c>
      <c r="E312" s="91">
        <v>60000.0</v>
      </c>
      <c r="F312" s="27"/>
      <c r="G312" s="17"/>
    </row>
    <row r="313" ht="14.25" customHeight="1">
      <c r="B313" s="14"/>
      <c r="C313" s="28" t="s">
        <v>1230</v>
      </c>
      <c r="D313" s="28" t="s">
        <v>264</v>
      </c>
      <c r="E313" s="91">
        <v>1000000.0</v>
      </c>
      <c r="F313" s="27"/>
      <c r="G313" s="17" t="s">
        <v>13</v>
      </c>
      <c r="H313" s="17">
        <v>29.0</v>
      </c>
    </row>
    <row r="314" ht="14.25" customHeight="1">
      <c r="B314" s="14"/>
      <c r="C314" s="28" t="s">
        <v>1230</v>
      </c>
      <c r="D314" s="28" t="s">
        <v>213</v>
      </c>
      <c r="E314" s="91">
        <v>500000.0</v>
      </c>
      <c r="F314" s="27"/>
      <c r="G314" s="17" t="s">
        <v>13</v>
      </c>
    </row>
    <row r="315" ht="14.25" customHeight="1">
      <c r="B315" s="14"/>
      <c r="C315" s="28" t="s">
        <v>1230</v>
      </c>
      <c r="D315" s="28" t="s">
        <v>203</v>
      </c>
      <c r="E315" s="91">
        <v>50000.0</v>
      </c>
      <c r="F315" s="27"/>
      <c r="G315" s="17"/>
    </row>
    <row r="316" ht="14.25" customHeight="1">
      <c r="B316" s="14"/>
      <c r="C316" s="28" t="s">
        <v>1230</v>
      </c>
      <c r="D316" s="28" t="s">
        <v>66</v>
      </c>
      <c r="E316" s="91">
        <v>100000.0</v>
      </c>
      <c r="F316" s="27"/>
      <c r="G316" s="17"/>
    </row>
    <row r="317" ht="14.25" customHeight="1">
      <c r="B317" s="14"/>
      <c r="C317" s="28" t="s">
        <v>1230</v>
      </c>
      <c r="D317" s="28" t="s">
        <v>282</v>
      </c>
      <c r="E317" s="91">
        <v>78882.0</v>
      </c>
      <c r="F317" s="27"/>
      <c r="G317" s="17"/>
    </row>
    <row r="318" ht="14.25" customHeight="1">
      <c r="B318" s="14"/>
      <c r="C318" s="28" t="s">
        <v>1230</v>
      </c>
      <c r="D318" s="28" t="s">
        <v>42</v>
      </c>
      <c r="E318" s="91">
        <v>200000.0</v>
      </c>
      <c r="F318" s="27"/>
      <c r="G318" s="17"/>
    </row>
    <row r="319" ht="14.25" customHeight="1">
      <c r="B319" s="14"/>
      <c r="C319" s="28" t="s">
        <v>1233</v>
      </c>
      <c r="D319" s="28" t="s">
        <v>540</v>
      </c>
      <c r="E319" s="91">
        <v>300000.0</v>
      </c>
      <c r="F319" s="27"/>
      <c r="G319" s="17"/>
    </row>
    <row r="320" ht="14.25" customHeight="1">
      <c r="B320" s="14"/>
      <c r="C320" s="28" t="s">
        <v>1233</v>
      </c>
      <c r="D320" s="28" t="s">
        <v>901</v>
      </c>
      <c r="E320" s="91">
        <v>300000.0</v>
      </c>
      <c r="F320" s="27"/>
      <c r="G320" s="17" t="s">
        <v>13</v>
      </c>
    </row>
    <row r="321" ht="14.25" customHeight="1">
      <c r="B321" s="14"/>
      <c r="C321" s="28" t="s">
        <v>1233</v>
      </c>
      <c r="D321" s="28" t="s">
        <v>66</v>
      </c>
      <c r="E321" s="91">
        <v>100000.0</v>
      </c>
      <c r="F321" s="27"/>
      <c r="G321" s="17"/>
    </row>
    <row r="322" ht="14.25" customHeight="1">
      <c r="B322" s="14"/>
      <c r="C322" s="28" t="s">
        <v>1233</v>
      </c>
      <c r="D322" s="28" t="s">
        <v>282</v>
      </c>
      <c r="E322" s="91">
        <v>78882.0</v>
      </c>
      <c r="F322" s="27"/>
      <c r="G322" s="17"/>
    </row>
    <row r="323" ht="14.25" customHeight="1">
      <c r="B323" s="14"/>
      <c r="C323" s="28" t="s">
        <v>1233</v>
      </c>
      <c r="D323" s="28" t="s">
        <v>1234</v>
      </c>
      <c r="E323" s="91">
        <v>2.0E7</v>
      </c>
      <c r="F323" s="27"/>
      <c r="G323" s="17"/>
    </row>
    <row r="324" ht="14.25" customHeight="1">
      <c r="B324" s="14"/>
      <c r="C324" s="28" t="s">
        <v>1233</v>
      </c>
      <c r="D324" s="28" t="s">
        <v>551</v>
      </c>
      <c r="E324" s="91">
        <v>500000.0</v>
      </c>
      <c r="F324" s="27"/>
      <c r="G324" s="17"/>
    </row>
    <row r="325" ht="14.25" customHeight="1">
      <c r="B325" s="14"/>
      <c r="C325" s="28" t="s">
        <v>1233</v>
      </c>
      <c r="D325" s="28" t="s">
        <v>1171</v>
      </c>
      <c r="E325" s="91"/>
      <c r="F325" s="91">
        <v>1500000.0</v>
      </c>
      <c r="G325" s="17"/>
    </row>
    <row r="326" ht="14.25" customHeight="1">
      <c r="B326" s="14"/>
      <c r="C326" s="28" t="s">
        <v>1233</v>
      </c>
      <c r="D326" s="28" t="s">
        <v>1172</v>
      </c>
      <c r="E326" s="91"/>
      <c r="F326" s="91">
        <v>1500000.0</v>
      </c>
      <c r="G326" s="17">
        <v>31.0</v>
      </c>
    </row>
    <row r="327" ht="14.25" customHeight="1">
      <c r="B327" s="14"/>
      <c r="C327" s="28" t="s">
        <v>1233</v>
      </c>
      <c r="D327" s="28" t="s">
        <v>1173</v>
      </c>
      <c r="E327" s="91"/>
      <c r="F327" s="91">
        <v>1500000.0</v>
      </c>
      <c r="G327" s="17"/>
    </row>
    <row r="328" ht="14.25" customHeight="1">
      <c r="B328" s="14"/>
      <c r="C328" s="28" t="s">
        <v>1233</v>
      </c>
      <c r="D328" s="28" t="s">
        <v>1235</v>
      </c>
      <c r="E328" s="91"/>
      <c r="F328" s="91">
        <v>1500000.0</v>
      </c>
      <c r="G328" s="17"/>
    </row>
    <row r="329" ht="14.25" customHeight="1">
      <c r="B329" s="14"/>
      <c r="C329" s="28" t="s">
        <v>1233</v>
      </c>
      <c r="D329" s="28" t="s">
        <v>1174</v>
      </c>
      <c r="E329" s="91"/>
      <c r="F329" s="91">
        <v>1500000.0</v>
      </c>
      <c r="G329" s="17"/>
    </row>
    <row r="330" ht="14.25" customHeight="1">
      <c r="B330" s="14"/>
      <c r="C330" s="28" t="s">
        <v>1233</v>
      </c>
      <c r="D330" s="28" t="s">
        <v>1175</v>
      </c>
      <c r="E330" s="91"/>
      <c r="F330" s="91">
        <v>1500000.0</v>
      </c>
      <c r="G330" s="17"/>
    </row>
    <row r="331" ht="14.25" customHeight="1">
      <c r="B331" s="14"/>
      <c r="C331" s="28" t="s">
        <v>1233</v>
      </c>
      <c r="D331" s="28" t="s">
        <v>409</v>
      </c>
      <c r="E331" s="91">
        <v>200000.0</v>
      </c>
      <c r="F331" s="91"/>
      <c r="G331" s="17"/>
    </row>
    <row r="332" ht="14.25" customHeight="1">
      <c r="B332" s="14"/>
      <c r="C332" s="28" t="s">
        <v>1233</v>
      </c>
      <c r="D332" s="28" t="s">
        <v>28</v>
      </c>
      <c r="E332" s="91">
        <v>1000000.0</v>
      </c>
      <c r="F332" s="27"/>
      <c r="G332" s="17" t="s">
        <v>13</v>
      </c>
    </row>
    <row r="333" ht="14.25" customHeight="1">
      <c r="B333" s="14"/>
      <c r="C333" s="28" t="s">
        <v>1233</v>
      </c>
      <c r="D333" s="28" t="s">
        <v>1236</v>
      </c>
      <c r="E333" s="91">
        <v>100000.0</v>
      </c>
      <c r="F333" s="27"/>
      <c r="G333" s="17"/>
    </row>
    <row r="334" ht="14.25" customHeight="1">
      <c r="B334" s="14"/>
      <c r="C334" s="28" t="s">
        <v>1233</v>
      </c>
      <c r="D334" s="28" t="s">
        <v>361</v>
      </c>
      <c r="E334" s="91">
        <v>100000.0</v>
      </c>
      <c r="F334" s="27"/>
      <c r="G334" s="17"/>
    </row>
    <row r="335" ht="14.25" customHeight="1">
      <c r="B335" s="14"/>
      <c r="C335" s="28" t="s">
        <v>1233</v>
      </c>
      <c r="D335" s="28" t="s">
        <v>1009</v>
      </c>
      <c r="E335" s="91">
        <v>25000.0</v>
      </c>
      <c r="F335" s="27"/>
      <c r="G335" s="17"/>
    </row>
    <row r="336" ht="14.25" customHeight="1">
      <c r="B336" s="14"/>
      <c r="C336" s="28" t="s">
        <v>1237</v>
      </c>
      <c r="D336" s="28" t="s">
        <v>22</v>
      </c>
      <c r="E336" s="91">
        <v>20000.0</v>
      </c>
      <c r="F336" s="27"/>
      <c r="G336" s="17"/>
    </row>
    <row r="337" ht="14.25" customHeight="1">
      <c r="B337" s="14"/>
      <c r="C337" s="28" t="s">
        <v>1237</v>
      </c>
      <c r="D337" s="28" t="s">
        <v>415</v>
      </c>
      <c r="E337" s="91">
        <v>100000.0</v>
      </c>
      <c r="F337" s="27"/>
      <c r="G337" s="17"/>
    </row>
    <row r="338" ht="14.25" customHeight="1">
      <c r="B338" s="14"/>
      <c r="C338" s="28" t="s">
        <v>1237</v>
      </c>
      <c r="D338" s="28" t="s">
        <v>209</v>
      </c>
      <c r="E338" s="91">
        <v>500000.0</v>
      </c>
      <c r="F338" s="27"/>
      <c r="G338" s="17"/>
    </row>
    <row r="339" ht="14.25" customHeight="1">
      <c r="B339" s="14"/>
      <c r="C339" s="28" t="s">
        <v>1237</v>
      </c>
      <c r="D339" s="28" t="s">
        <v>289</v>
      </c>
      <c r="E339" s="91">
        <v>2500000.0</v>
      </c>
      <c r="F339" s="27"/>
      <c r="G339" s="17"/>
    </row>
    <row r="340" ht="14.25" customHeight="1">
      <c r="B340" s="14"/>
      <c r="C340" s="28" t="s">
        <v>1237</v>
      </c>
      <c r="D340" s="28" t="s">
        <v>234</v>
      </c>
      <c r="E340" s="91">
        <v>120000.0</v>
      </c>
      <c r="F340" s="27"/>
      <c r="G340" s="17"/>
    </row>
    <row r="341" ht="14.25" customHeight="1">
      <c r="B341" s="14"/>
      <c r="C341" s="28" t="s">
        <v>1237</v>
      </c>
      <c r="D341" s="28" t="s">
        <v>302</v>
      </c>
      <c r="E341" s="91">
        <v>250000.0</v>
      </c>
      <c r="F341" s="27"/>
      <c r="G341" s="17"/>
    </row>
    <row r="342" ht="14.25" customHeight="1">
      <c r="B342" s="14"/>
      <c r="C342" s="28" t="s">
        <v>1237</v>
      </c>
      <c r="D342" s="28" t="s">
        <v>1238</v>
      </c>
      <c r="E342" s="91">
        <v>78882.0</v>
      </c>
      <c r="F342" s="27"/>
      <c r="G342" s="17"/>
    </row>
    <row r="343" ht="14.25" customHeight="1">
      <c r="B343" s="14"/>
      <c r="C343" s="28" t="s">
        <v>1237</v>
      </c>
      <c r="D343" s="28" t="s">
        <v>334</v>
      </c>
      <c r="E343" s="91">
        <v>100000.0</v>
      </c>
      <c r="F343" s="27"/>
      <c r="G343" s="17"/>
    </row>
    <row r="344" ht="14.25" customHeight="1">
      <c r="B344" s="14"/>
      <c r="C344" s="28" t="s">
        <v>1237</v>
      </c>
      <c r="D344" s="28" t="s">
        <v>127</v>
      </c>
      <c r="E344" s="91">
        <v>100000.0</v>
      </c>
      <c r="F344" s="27"/>
      <c r="G344" s="17"/>
    </row>
    <row r="345" ht="14.25" customHeight="1">
      <c r="B345" s="14"/>
      <c r="C345" s="28" t="s">
        <v>1237</v>
      </c>
      <c r="D345" s="28" t="s">
        <v>66</v>
      </c>
      <c r="E345" s="91">
        <v>100000.0</v>
      </c>
      <c r="F345" s="27"/>
      <c r="G345" s="17"/>
      <c r="H345" s="17">
        <v>32.0</v>
      </c>
    </row>
    <row r="346" ht="14.25" customHeight="1">
      <c r="B346" s="14"/>
      <c r="C346" s="28" t="s">
        <v>1237</v>
      </c>
      <c r="D346" s="28" t="s">
        <v>1151</v>
      </c>
      <c r="E346" s="91">
        <v>10000.0</v>
      </c>
      <c r="F346" s="27"/>
      <c r="G346" s="17" t="s">
        <v>13</v>
      </c>
    </row>
    <row r="347" ht="14.25" customHeight="1">
      <c r="B347" s="14"/>
      <c r="C347" s="28" t="s">
        <v>1237</v>
      </c>
      <c r="D347" s="28" t="s">
        <v>12</v>
      </c>
      <c r="E347" s="91">
        <v>100000.0</v>
      </c>
      <c r="F347" s="27"/>
      <c r="G347" s="17" t="s">
        <v>13</v>
      </c>
    </row>
    <row r="348" ht="14.25" customHeight="1">
      <c r="B348" s="14"/>
      <c r="C348" s="28" t="s">
        <v>1237</v>
      </c>
      <c r="D348" s="28" t="s">
        <v>680</v>
      </c>
      <c r="E348" s="91">
        <v>100000.0</v>
      </c>
      <c r="F348" s="27"/>
      <c r="G348" s="17"/>
    </row>
    <row r="349" ht="14.25" customHeight="1">
      <c r="B349" s="14"/>
      <c r="C349" s="28" t="s">
        <v>1237</v>
      </c>
      <c r="D349" s="28" t="s">
        <v>621</v>
      </c>
      <c r="E349" s="91">
        <v>100000.0</v>
      </c>
      <c r="F349" s="27"/>
      <c r="G349" s="17"/>
    </row>
    <row r="350" ht="14.25" customHeight="1">
      <c r="B350" s="14"/>
      <c r="C350" s="28" t="s">
        <v>1237</v>
      </c>
      <c r="D350" s="28" t="s">
        <v>850</v>
      </c>
      <c r="E350" s="91">
        <v>50000.0</v>
      </c>
      <c r="F350" s="27"/>
      <c r="G350" s="17"/>
    </row>
    <row r="351" ht="14.25" customHeight="1">
      <c r="B351" s="14"/>
      <c r="C351" s="28" t="s">
        <v>1237</v>
      </c>
      <c r="D351" s="28" t="s">
        <v>1024</v>
      </c>
      <c r="E351" s="91">
        <v>500000.0</v>
      </c>
      <c r="F351" s="27"/>
      <c r="G351" s="17"/>
    </row>
    <row r="352" ht="14.25" customHeight="1">
      <c r="B352" s="14"/>
      <c r="C352" s="28" t="s">
        <v>1237</v>
      </c>
      <c r="D352" s="28" t="s">
        <v>185</v>
      </c>
      <c r="E352" s="91">
        <v>60000.0</v>
      </c>
      <c r="F352" s="27"/>
      <c r="G352" s="17"/>
    </row>
    <row r="353" ht="14.25" customHeight="1">
      <c r="B353" s="14"/>
      <c r="C353" s="28" t="s">
        <v>1237</v>
      </c>
      <c r="D353" s="28" t="s">
        <v>172</v>
      </c>
      <c r="E353" s="91">
        <v>5000000.0</v>
      </c>
      <c r="F353" s="27"/>
      <c r="G353" s="17"/>
    </row>
    <row r="354" ht="14.25" customHeight="1">
      <c r="B354" s="14"/>
      <c r="C354" s="28" t="s">
        <v>1237</v>
      </c>
      <c r="D354" s="28" t="s">
        <v>398</v>
      </c>
      <c r="E354" s="91">
        <v>300000.0</v>
      </c>
      <c r="F354" s="27"/>
      <c r="G354" s="17"/>
    </row>
    <row r="355" ht="14.25" customHeight="1">
      <c r="B355" s="14"/>
      <c r="C355" s="28" t="s">
        <v>1239</v>
      </c>
      <c r="D355" s="28" t="s">
        <v>319</v>
      </c>
      <c r="E355" s="91">
        <v>400000.0</v>
      </c>
      <c r="F355" s="27"/>
      <c r="G355" s="17"/>
    </row>
    <row r="356" ht="14.25" customHeight="1">
      <c r="B356" s="14"/>
      <c r="C356" s="28" t="s">
        <v>1239</v>
      </c>
      <c r="D356" s="28" t="s">
        <v>381</v>
      </c>
      <c r="E356" s="91">
        <v>150000.0</v>
      </c>
      <c r="F356" s="27"/>
      <c r="G356" s="17"/>
    </row>
    <row r="357" ht="14.25" customHeight="1">
      <c r="B357" s="14"/>
      <c r="C357" s="28" t="s">
        <v>1239</v>
      </c>
      <c r="D357" s="28" t="s">
        <v>185</v>
      </c>
      <c r="E357" s="91">
        <v>20000.0</v>
      </c>
      <c r="F357" s="27"/>
      <c r="G357" s="17"/>
    </row>
    <row r="358" ht="14.25" customHeight="1">
      <c r="B358" s="14"/>
      <c r="C358" s="28" t="s">
        <v>1239</v>
      </c>
      <c r="D358" s="28" t="s">
        <v>637</v>
      </c>
      <c r="E358" s="91">
        <v>20000.0</v>
      </c>
      <c r="F358" s="27"/>
      <c r="G358" s="17"/>
    </row>
    <row r="359" ht="14.25" customHeight="1">
      <c r="B359" s="14"/>
      <c r="C359" s="28" t="s">
        <v>1239</v>
      </c>
      <c r="D359" s="28" t="s">
        <v>104</v>
      </c>
      <c r="E359" s="91">
        <v>100000.0</v>
      </c>
      <c r="F359" s="27"/>
      <c r="G359" s="17"/>
    </row>
    <row r="360" ht="14.25" customHeight="1">
      <c r="B360" s="14"/>
      <c r="C360" s="28" t="s">
        <v>1239</v>
      </c>
      <c r="D360" s="28" t="s">
        <v>66</v>
      </c>
      <c r="E360" s="91">
        <v>100000.0</v>
      </c>
      <c r="F360" s="27"/>
      <c r="G360" s="17"/>
    </row>
    <row r="361" ht="14.25" customHeight="1">
      <c r="B361" s="14"/>
      <c r="C361" s="28" t="s">
        <v>1239</v>
      </c>
      <c r="D361" s="28" t="s">
        <v>252</v>
      </c>
      <c r="E361" s="91">
        <v>100000.0</v>
      </c>
      <c r="F361" s="27"/>
      <c r="G361" s="17"/>
    </row>
    <row r="362" ht="14.25" customHeight="1">
      <c r="B362" s="14"/>
      <c r="C362" s="28" t="s">
        <v>1239</v>
      </c>
      <c r="D362" s="28" t="s">
        <v>327</v>
      </c>
      <c r="E362" s="91">
        <v>50000.0</v>
      </c>
      <c r="F362" s="27"/>
      <c r="G362" s="17" t="s">
        <v>13</v>
      </c>
    </row>
    <row r="363" ht="14.25" customHeight="1">
      <c r="B363" s="14"/>
      <c r="C363" s="28" t="s">
        <v>1239</v>
      </c>
      <c r="D363" s="28" t="s">
        <v>70</v>
      </c>
      <c r="E363" s="91">
        <v>116.0</v>
      </c>
      <c r="F363" s="27"/>
      <c r="G363" s="17"/>
    </row>
    <row r="364" ht="14.25" customHeight="1">
      <c r="B364" s="14"/>
      <c r="C364" s="28" t="s">
        <v>1239</v>
      </c>
      <c r="D364" s="28" t="s">
        <v>1138</v>
      </c>
      <c r="E364" s="91">
        <v>1000000.0</v>
      </c>
      <c r="F364" s="27"/>
      <c r="G364" s="17"/>
    </row>
    <row r="365" ht="14.25" customHeight="1">
      <c r="B365" s="14"/>
      <c r="C365" s="28" t="s">
        <v>1240</v>
      </c>
      <c r="D365" s="28" t="s">
        <v>1238</v>
      </c>
      <c r="E365" s="91">
        <v>78882.0</v>
      </c>
      <c r="F365" s="27"/>
      <c r="G365" s="17"/>
    </row>
    <row r="366" ht="14.25" customHeight="1">
      <c r="B366" s="14"/>
      <c r="C366" s="28" t="s">
        <v>1240</v>
      </c>
      <c r="D366" s="28" t="s">
        <v>66</v>
      </c>
      <c r="E366" s="91">
        <v>100000.0</v>
      </c>
      <c r="F366" s="27"/>
      <c r="G366" s="17"/>
    </row>
    <row r="367" ht="14.25" customHeight="1">
      <c r="B367" s="14"/>
      <c r="C367" s="28" t="s">
        <v>1240</v>
      </c>
      <c r="D367" s="28" t="s">
        <v>432</v>
      </c>
      <c r="E367" s="91">
        <v>200000.0</v>
      </c>
      <c r="F367" s="27"/>
      <c r="G367" s="17"/>
    </row>
    <row r="368" ht="14.25" customHeight="1">
      <c r="B368" s="14"/>
      <c r="C368" s="28" t="s">
        <v>1240</v>
      </c>
      <c r="D368" s="28" t="s">
        <v>930</v>
      </c>
      <c r="E368" s="91">
        <v>25000.0</v>
      </c>
      <c r="F368" s="27"/>
      <c r="G368" s="17"/>
    </row>
    <row r="369" ht="14.25" customHeight="1">
      <c r="B369" s="14"/>
      <c r="C369" s="28" t="s">
        <v>1240</v>
      </c>
      <c r="D369" s="28" t="s">
        <v>177</v>
      </c>
      <c r="E369" s="91">
        <v>600000.0</v>
      </c>
      <c r="F369" s="27"/>
      <c r="G369" s="17" t="s">
        <v>56</v>
      </c>
    </row>
    <row r="370" ht="14.25" customHeight="1">
      <c r="B370" s="14"/>
      <c r="C370" s="28" t="s">
        <v>1240</v>
      </c>
      <c r="D370" s="28" t="s">
        <v>124</v>
      </c>
      <c r="E370" s="91">
        <v>140000.0</v>
      </c>
      <c r="F370" s="27"/>
      <c r="G370" s="17"/>
    </row>
    <row r="371" ht="14.25" customHeight="1">
      <c r="B371" s="14"/>
      <c r="C371" s="28" t="s">
        <v>1240</v>
      </c>
      <c r="D371" s="28" t="s">
        <v>354</v>
      </c>
      <c r="E371" s="91">
        <v>100000.0</v>
      </c>
      <c r="F371" s="27"/>
      <c r="G371" s="17"/>
    </row>
    <row r="372" ht="14.25" customHeight="1">
      <c r="B372" s="14"/>
      <c r="C372" s="28" t="s">
        <v>1240</v>
      </c>
      <c r="D372" s="28" t="s">
        <v>67</v>
      </c>
      <c r="E372" s="91">
        <v>50000.0</v>
      </c>
      <c r="F372" s="27"/>
      <c r="G372" s="17" t="s">
        <v>56</v>
      </c>
    </row>
    <row r="373" ht="14.25" customHeight="1">
      <c r="B373" s="14"/>
      <c r="C373" s="28" t="s">
        <v>1240</v>
      </c>
      <c r="D373" s="28" t="s">
        <v>338</v>
      </c>
      <c r="E373" s="91">
        <v>100000.0</v>
      </c>
      <c r="F373" s="27"/>
      <c r="G373" s="17"/>
    </row>
    <row r="374" ht="14.25" customHeight="1">
      <c r="B374" s="14"/>
      <c r="C374" s="28" t="s">
        <v>1240</v>
      </c>
      <c r="D374" s="28" t="s">
        <v>1241</v>
      </c>
      <c r="E374" s="91">
        <v>1000000.0</v>
      </c>
      <c r="F374" s="27"/>
      <c r="G374" s="17"/>
    </row>
    <row r="375" ht="14.25" customHeight="1">
      <c r="B375" s="14"/>
      <c r="C375" s="28" t="s">
        <v>1240</v>
      </c>
      <c r="D375" s="28" t="s">
        <v>543</v>
      </c>
      <c r="E375" s="91">
        <v>1.2E7</v>
      </c>
      <c r="F375" s="27"/>
      <c r="G375" s="17"/>
    </row>
    <row r="376" ht="14.25" customHeight="1">
      <c r="B376" s="14"/>
      <c r="C376" s="28" t="s">
        <v>1240</v>
      </c>
      <c r="D376" s="28" t="s">
        <v>560</v>
      </c>
      <c r="E376" s="91">
        <v>50000.0</v>
      </c>
      <c r="F376" s="27"/>
      <c r="G376" s="17"/>
    </row>
    <row r="377" ht="14.25" customHeight="1">
      <c r="B377" s="14"/>
      <c r="C377" s="28" t="s">
        <v>1240</v>
      </c>
      <c r="D377" s="28" t="s">
        <v>1242</v>
      </c>
      <c r="E377" s="91">
        <v>200000.0</v>
      </c>
      <c r="F377" s="27"/>
      <c r="G377" s="17"/>
    </row>
    <row r="378" ht="14.25" customHeight="1">
      <c r="B378" s="14"/>
      <c r="C378" s="28" t="s">
        <v>1240</v>
      </c>
      <c r="D378" s="28" t="s">
        <v>1194</v>
      </c>
      <c r="E378" s="91">
        <v>5000.0</v>
      </c>
      <c r="F378" s="27"/>
      <c r="G378" s="17"/>
    </row>
    <row r="379" ht="14.25" customHeight="1">
      <c r="B379" s="14"/>
      <c r="C379" s="28" t="s">
        <v>1243</v>
      </c>
      <c r="D379" s="28" t="s">
        <v>850</v>
      </c>
      <c r="E379" s="91">
        <v>100000.0</v>
      </c>
      <c r="F379" s="27"/>
      <c r="G379" s="17"/>
    </row>
    <row r="380" ht="14.25" customHeight="1">
      <c r="B380" s="14"/>
      <c r="C380" s="28" t="s">
        <v>1243</v>
      </c>
      <c r="D380" s="28" t="s">
        <v>1244</v>
      </c>
      <c r="E380" s="91">
        <v>100000.0</v>
      </c>
      <c r="F380" s="27"/>
      <c r="G380" s="17" t="s">
        <v>1245</v>
      </c>
      <c r="H380" s="17">
        <v>35.0</v>
      </c>
    </row>
    <row r="381" ht="14.25" customHeight="1">
      <c r="B381" s="14"/>
      <c r="C381" s="28" t="s">
        <v>1243</v>
      </c>
      <c r="D381" s="28" t="s">
        <v>1100</v>
      </c>
      <c r="E381" s="91">
        <v>250000.0</v>
      </c>
      <c r="F381" s="27"/>
      <c r="G381" s="17">
        <v>36.0</v>
      </c>
    </row>
    <row r="382" ht="14.25" customHeight="1">
      <c r="B382" s="14"/>
      <c r="C382" s="28" t="s">
        <v>1243</v>
      </c>
      <c r="D382" s="28" t="s">
        <v>255</v>
      </c>
      <c r="E382" s="91">
        <v>100000.0</v>
      </c>
      <c r="F382" s="27"/>
      <c r="G382" s="17"/>
    </row>
    <row r="383" ht="14.25" customHeight="1">
      <c r="B383" s="14"/>
      <c r="C383" s="28" t="s">
        <v>1243</v>
      </c>
      <c r="D383" s="28" t="s">
        <v>1238</v>
      </c>
      <c r="E383" s="91">
        <v>78882.0</v>
      </c>
      <c r="F383" s="27"/>
      <c r="G383" s="17"/>
    </row>
    <row r="384" ht="14.25" customHeight="1">
      <c r="B384" s="14"/>
      <c r="C384" s="28" t="s">
        <v>1243</v>
      </c>
      <c r="D384" s="28" t="s">
        <v>640</v>
      </c>
      <c r="E384" s="91">
        <v>500000.0</v>
      </c>
      <c r="F384" s="27"/>
      <c r="G384" s="17"/>
    </row>
    <row r="385" ht="14.25" customHeight="1">
      <c r="B385" s="14"/>
      <c r="C385" s="28" t="s">
        <v>1243</v>
      </c>
      <c r="D385" s="28" t="s">
        <v>305</v>
      </c>
      <c r="E385" s="91">
        <v>50000.0</v>
      </c>
      <c r="F385" s="27"/>
      <c r="G385" s="17"/>
    </row>
    <row r="386" ht="14.25" customHeight="1">
      <c r="B386" s="14"/>
      <c r="C386" s="28" t="s">
        <v>1246</v>
      </c>
      <c r="D386" s="28" t="s">
        <v>171</v>
      </c>
      <c r="E386" s="91">
        <v>8000000.0</v>
      </c>
      <c r="F386" s="27"/>
      <c r="G386" s="17"/>
    </row>
    <row r="387" ht="14.25" customHeight="1">
      <c r="B387" s="14"/>
      <c r="C387" s="28" t="s">
        <v>1246</v>
      </c>
      <c r="D387" s="28" t="s">
        <v>1238</v>
      </c>
      <c r="E387" s="91">
        <v>78882.0</v>
      </c>
      <c r="F387" s="27"/>
      <c r="G387" s="17"/>
    </row>
    <row r="388" ht="14.25" customHeight="1">
      <c r="B388" s="14"/>
      <c r="C388" s="28" t="s">
        <v>1246</v>
      </c>
      <c r="D388" s="28" t="s">
        <v>66</v>
      </c>
      <c r="E388" s="91">
        <v>200000.0</v>
      </c>
      <c r="F388" s="27"/>
      <c r="G388" s="17"/>
    </row>
    <row r="389" ht="14.25" customHeight="1">
      <c r="B389" s="14"/>
      <c r="C389" s="28" t="s">
        <v>1246</v>
      </c>
      <c r="D389" s="28" t="s">
        <v>178</v>
      </c>
      <c r="E389" s="91">
        <v>1500000.0</v>
      </c>
      <c r="F389" s="27"/>
      <c r="G389" s="17"/>
    </row>
    <row r="390" ht="14.25" customHeight="1">
      <c r="B390" s="14"/>
      <c r="C390" s="28" t="s">
        <v>1246</v>
      </c>
      <c r="D390" s="28" t="s">
        <v>89</v>
      </c>
      <c r="E390" s="91">
        <v>150000.0</v>
      </c>
      <c r="F390" s="27"/>
      <c r="G390" s="17"/>
    </row>
    <row r="391" ht="14.25" customHeight="1">
      <c r="B391" s="14"/>
      <c r="C391" s="28" t="s">
        <v>1246</v>
      </c>
      <c r="D391" s="28" t="s">
        <v>174</v>
      </c>
      <c r="E391" s="91">
        <v>250000.0</v>
      </c>
      <c r="F391" s="27"/>
      <c r="G391" s="17" t="s">
        <v>13</v>
      </c>
    </row>
    <row r="392" ht="14.25" customHeight="1">
      <c r="B392" s="14"/>
      <c r="C392" s="28" t="s">
        <v>1246</v>
      </c>
      <c r="D392" s="28" t="s">
        <v>486</v>
      </c>
      <c r="E392" s="91">
        <v>100000.0</v>
      </c>
      <c r="F392" s="27"/>
      <c r="G392" s="17"/>
      <c r="H392" s="17">
        <v>36.0</v>
      </c>
    </row>
    <row r="393" ht="14.25" customHeight="1">
      <c r="B393" s="14"/>
      <c r="C393" s="28" t="s">
        <v>1246</v>
      </c>
      <c r="D393" s="28" t="s">
        <v>637</v>
      </c>
      <c r="E393" s="91">
        <v>20000.0</v>
      </c>
      <c r="F393" s="27"/>
      <c r="G393" s="17"/>
    </row>
    <row r="394" ht="14.25" customHeight="1">
      <c r="B394" s="14"/>
      <c r="C394" s="28" t="s">
        <v>1246</v>
      </c>
      <c r="D394" s="28" t="s">
        <v>147</v>
      </c>
      <c r="E394" s="91"/>
      <c r="F394" s="91">
        <v>3000000.0</v>
      </c>
      <c r="G394" s="17"/>
    </row>
    <row r="395" ht="14.25" customHeight="1">
      <c r="B395" s="14"/>
      <c r="C395" s="28" t="s">
        <v>1246</v>
      </c>
      <c r="D395" s="28" t="s">
        <v>1198</v>
      </c>
      <c r="E395" s="91"/>
      <c r="F395" s="91">
        <v>1500000.0</v>
      </c>
      <c r="G395" s="17"/>
    </row>
    <row r="396" ht="14.25" customHeight="1">
      <c r="B396" s="14"/>
      <c r="C396" s="28" t="s">
        <v>1246</v>
      </c>
      <c r="D396" s="28" t="s">
        <v>554</v>
      </c>
      <c r="E396" s="91"/>
      <c r="F396" s="91">
        <v>1500000.0</v>
      </c>
      <c r="G396" s="17"/>
    </row>
    <row r="397" ht="14.25" customHeight="1">
      <c r="B397" s="14"/>
      <c r="C397" s="28" t="s">
        <v>1246</v>
      </c>
      <c r="D397" s="28" t="s">
        <v>1199</v>
      </c>
      <c r="E397" s="91"/>
      <c r="F397" s="91">
        <v>1500000.0</v>
      </c>
      <c r="G397" s="17"/>
    </row>
    <row r="398" ht="14.25" customHeight="1">
      <c r="B398" s="14"/>
      <c r="C398" s="28" t="s">
        <v>1246</v>
      </c>
      <c r="D398" s="28" t="s">
        <v>1200</v>
      </c>
      <c r="E398" s="91"/>
      <c r="F398" s="91">
        <v>1500000.0</v>
      </c>
      <c r="G398" s="17"/>
    </row>
    <row r="399" ht="14.25" customHeight="1">
      <c r="B399" s="14"/>
      <c r="C399" s="28" t="s">
        <v>1246</v>
      </c>
      <c r="D399" s="28" t="s">
        <v>1201</v>
      </c>
      <c r="E399" s="91"/>
      <c r="F399" s="91">
        <v>1500000.0</v>
      </c>
      <c r="G399" s="17"/>
    </row>
    <row r="400" ht="14.25" customHeight="1">
      <c r="B400" s="14"/>
      <c r="C400" s="28" t="s">
        <v>1246</v>
      </c>
      <c r="D400" s="28" t="s">
        <v>1173</v>
      </c>
      <c r="E400" s="91"/>
      <c r="F400" s="91">
        <v>1500000.0</v>
      </c>
      <c r="G400" s="17"/>
      <c r="H400" s="17">
        <v>37.0</v>
      </c>
    </row>
    <row r="401" ht="14.25" customHeight="1">
      <c r="B401" s="14"/>
      <c r="C401" s="28" t="s">
        <v>1246</v>
      </c>
      <c r="D401" s="28" t="s">
        <v>908</v>
      </c>
      <c r="E401" s="91"/>
      <c r="F401" s="91">
        <v>1500000.0</v>
      </c>
      <c r="G401" s="17"/>
    </row>
    <row r="402" ht="14.25" customHeight="1">
      <c r="B402" s="14"/>
      <c r="C402" s="28" t="s">
        <v>1246</v>
      </c>
      <c r="D402" s="28" t="s">
        <v>907</v>
      </c>
      <c r="E402" s="91"/>
      <c r="F402" s="91">
        <v>1500000.0</v>
      </c>
      <c r="G402" s="17"/>
    </row>
    <row r="403" ht="14.25" customHeight="1">
      <c r="B403" s="14"/>
      <c r="C403" s="28" t="s">
        <v>1246</v>
      </c>
      <c r="D403" s="28" t="s">
        <v>1202</v>
      </c>
      <c r="E403" s="91"/>
      <c r="F403" s="91">
        <v>1500000.0</v>
      </c>
      <c r="G403" s="17"/>
    </row>
    <row r="404" ht="14.25" customHeight="1">
      <c r="B404" s="14"/>
      <c r="C404" s="28" t="s">
        <v>1246</v>
      </c>
      <c r="D404" s="28" t="s">
        <v>1203</v>
      </c>
      <c r="E404" s="91"/>
      <c r="F404" s="91">
        <v>1500000.0</v>
      </c>
      <c r="G404" s="17"/>
    </row>
    <row r="405" ht="14.25" customHeight="1">
      <c r="B405" s="14"/>
      <c r="C405" s="28" t="s">
        <v>1246</v>
      </c>
      <c r="D405" s="28" t="s">
        <v>1204</v>
      </c>
      <c r="E405" s="91"/>
      <c r="F405" s="91">
        <v>1500000.0</v>
      </c>
      <c r="G405" s="17"/>
    </row>
    <row r="406" ht="14.25" customHeight="1">
      <c r="B406" s="14"/>
      <c r="C406" s="28" t="s">
        <v>1246</v>
      </c>
      <c r="D406" s="28" t="s">
        <v>1205</v>
      </c>
      <c r="E406" s="91"/>
      <c r="F406" s="91">
        <v>1500000.0</v>
      </c>
      <c r="G406" s="17"/>
    </row>
    <row r="407" ht="14.25" customHeight="1">
      <c r="B407" s="14"/>
      <c r="C407" s="28" t="s">
        <v>1246</v>
      </c>
      <c r="D407" s="28" t="s">
        <v>1206</v>
      </c>
      <c r="E407" s="91"/>
      <c r="F407" s="91">
        <v>1500000.0</v>
      </c>
      <c r="G407" s="17"/>
    </row>
    <row r="408" ht="14.25" customHeight="1">
      <c r="B408" s="14"/>
      <c r="C408" s="28" t="s">
        <v>1246</v>
      </c>
      <c r="D408" s="28" t="s">
        <v>327</v>
      </c>
      <c r="E408" s="91">
        <v>150000.0</v>
      </c>
      <c r="F408" s="27"/>
      <c r="G408" s="17" t="s">
        <v>13</v>
      </c>
      <c r="H408" s="17">
        <v>38.0</v>
      </c>
    </row>
    <row r="409" ht="14.25" customHeight="1">
      <c r="B409" s="14"/>
      <c r="C409" s="28" t="s">
        <v>1246</v>
      </c>
      <c r="D409" s="28" t="s">
        <v>51</v>
      </c>
      <c r="E409" s="91">
        <v>25000.0</v>
      </c>
      <c r="F409" s="27"/>
      <c r="G409" s="17"/>
    </row>
    <row r="410" ht="14.25" customHeight="1">
      <c r="B410" s="14"/>
      <c r="C410" s="28" t="s">
        <v>1246</v>
      </c>
      <c r="D410" s="28" t="s">
        <v>285</v>
      </c>
      <c r="E410" s="91">
        <v>3000000.0</v>
      </c>
      <c r="F410" s="27"/>
      <c r="G410" s="17"/>
    </row>
    <row r="411" ht="14.25" customHeight="1">
      <c r="B411" s="14"/>
      <c r="C411" s="28" t="s">
        <v>1247</v>
      </c>
      <c r="D411" s="28" t="s">
        <v>183</v>
      </c>
      <c r="E411" s="91">
        <v>100000.0</v>
      </c>
      <c r="F411" s="27"/>
      <c r="G411" s="17"/>
    </row>
    <row r="412" ht="14.25" customHeight="1">
      <c r="B412" s="14"/>
      <c r="C412" s="28" t="s">
        <v>1247</v>
      </c>
      <c r="D412" s="28" t="s">
        <v>20</v>
      </c>
      <c r="E412" s="91">
        <v>50000.0</v>
      </c>
      <c r="F412" s="27"/>
      <c r="G412" s="17"/>
    </row>
    <row r="413" ht="14.25" customHeight="1">
      <c r="B413" s="14"/>
      <c r="C413" s="28" t="s">
        <v>1247</v>
      </c>
      <c r="D413" s="28" t="s">
        <v>1248</v>
      </c>
      <c r="E413" s="91">
        <v>200000.0</v>
      </c>
      <c r="F413" s="27"/>
      <c r="G413" s="17"/>
    </row>
    <row r="414" ht="14.25" customHeight="1">
      <c r="B414" s="14"/>
      <c r="C414" s="28" t="s">
        <v>1247</v>
      </c>
      <c r="D414" s="28" t="s">
        <v>282</v>
      </c>
      <c r="E414" s="91">
        <v>78882.0</v>
      </c>
      <c r="F414" s="27"/>
      <c r="G414" s="17"/>
    </row>
    <row r="415" ht="14.25" customHeight="1">
      <c r="B415" s="14"/>
      <c r="C415" s="28" t="s">
        <v>1247</v>
      </c>
      <c r="D415" s="28" t="s">
        <v>282</v>
      </c>
      <c r="E415" s="91">
        <v>78882.0</v>
      </c>
      <c r="F415" s="27"/>
      <c r="G415" s="17"/>
    </row>
    <row r="416" ht="14.25" customHeight="1">
      <c r="B416" s="14"/>
      <c r="C416" s="28" t="s">
        <v>1247</v>
      </c>
      <c r="D416" s="28" t="s">
        <v>557</v>
      </c>
      <c r="E416" s="91">
        <v>5153.0</v>
      </c>
      <c r="F416" s="27"/>
      <c r="G416" s="17"/>
    </row>
    <row r="417" ht="14.25" customHeight="1">
      <c r="B417" s="14"/>
      <c r="C417" s="28" t="s">
        <v>1247</v>
      </c>
      <c r="D417" s="28" t="s">
        <v>1249</v>
      </c>
      <c r="E417" s="91">
        <v>1000000.0</v>
      </c>
      <c r="F417" s="27"/>
      <c r="G417" s="17"/>
    </row>
    <row r="418" ht="14.25" customHeight="1">
      <c r="B418" s="14"/>
      <c r="C418" s="28" t="s">
        <v>1247</v>
      </c>
      <c r="D418" s="28" t="s">
        <v>34</v>
      </c>
      <c r="E418" s="91">
        <v>50000.0</v>
      </c>
      <c r="F418" s="27"/>
      <c r="G418" s="17"/>
    </row>
    <row r="419" ht="14.25" customHeight="1">
      <c r="B419" s="14"/>
      <c r="C419" s="28" t="s">
        <v>1247</v>
      </c>
      <c r="D419" s="28" t="s">
        <v>370</v>
      </c>
      <c r="E419" s="91">
        <v>1.0E7</v>
      </c>
      <c r="F419" s="27"/>
      <c r="G419" s="17"/>
    </row>
    <row r="420" ht="14.25" customHeight="1">
      <c r="B420" s="14"/>
      <c r="C420" s="28" t="s">
        <v>1247</v>
      </c>
      <c r="D420" s="28" t="s">
        <v>66</v>
      </c>
      <c r="E420" s="91">
        <v>100000.0</v>
      </c>
      <c r="F420" s="27"/>
      <c r="G420" s="17"/>
    </row>
    <row r="421" ht="14.25" customHeight="1">
      <c r="B421" s="14"/>
      <c r="C421" s="28" t="s">
        <v>1247</v>
      </c>
      <c r="D421" s="28" t="s">
        <v>354</v>
      </c>
      <c r="E421" s="91">
        <v>100000.0</v>
      </c>
      <c r="F421" s="27"/>
      <c r="G421" s="17"/>
    </row>
    <row r="422" ht="14.25" customHeight="1">
      <c r="B422" s="14"/>
      <c r="C422" s="28" t="s">
        <v>1247</v>
      </c>
      <c r="D422" s="28" t="s">
        <v>61</v>
      </c>
      <c r="E422" s="91">
        <v>500018.0</v>
      </c>
      <c r="F422" s="27"/>
      <c r="G422" s="17"/>
    </row>
    <row r="423" ht="14.25" customHeight="1">
      <c r="B423" s="14"/>
      <c r="C423" s="28" t="s">
        <v>1247</v>
      </c>
      <c r="D423" s="28" t="s">
        <v>9</v>
      </c>
      <c r="E423" s="91">
        <v>200000.0</v>
      </c>
      <c r="F423" s="27"/>
      <c r="G423" s="17" t="s">
        <v>1113</v>
      </c>
    </row>
    <row r="424" ht="14.25" customHeight="1">
      <c r="B424" s="14"/>
      <c r="C424" s="28" t="s">
        <v>1247</v>
      </c>
      <c r="D424" s="28" t="s">
        <v>678</v>
      </c>
      <c r="E424" s="91">
        <v>200000.0</v>
      </c>
      <c r="F424" s="27"/>
      <c r="G424" s="17"/>
    </row>
    <row r="425" ht="14.25" customHeight="1">
      <c r="B425" s="14"/>
      <c r="C425" s="28" t="s">
        <v>1247</v>
      </c>
      <c r="D425" s="28" t="s">
        <v>203</v>
      </c>
      <c r="E425" s="91">
        <v>50000.0</v>
      </c>
      <c r="F425" s="27"/>
      <c r="G425" s="17"/>
    </row>
    <row r="426" ht="14.25" customHeight="1">
      <c r="B426" s="14"/>
      <c r="C426" s="28" t="s">
        <v>1247</v>
      </c>
      <c r="D426" s="28" t="s">
        <v>236</v>
      </c>
      <c r="E426" s="91">
        <v>50000.0</v>
      </c>
      <c r="F426" s="27"/>
      <c r="G426" s="17"/>
    </row>
    <row r="427" ht="14.25" customHeight="1">
      <c r="B427" s="14"/>
      <c r="C427" s="28" t="s">
        <v>1247</v>
      </c>
      <c r="D427" s="28" t="s">
        <v>65</v>
      </c>
      <c r="E427" s="91">
        <v>300000.0</v>
      </c>
      <c r="F427" s="27"/>
      <c r="G427" s="17"/>
    </row>
    <row r="428" ht="14.25" customHeight="1">
      <c r="B428" s="14"/>
      <c r="C428" s="28" t="s">
        <v>1247</v>
      </c>
      <c r="D428" s="28" t="s">
        <v>170</v>
      </c>
      <c r="E428" s="91">
        <v>300000.0</v>
      </c>
      <c r="F428" s="27"/>
      <c r="G428" s="17"/>
    </row>
    <row r="429" ht="14.25" customHeight="1">
      <c r="B429" s="14"/>
      <c r="C429" s="28" t="s">
        <v>1247</v>
      </c>
      <c r="D429" s="28" t="s">
        <v>1250</v>
      </c>
      <c r="E429" s="91">
        <v>50000.0</v>
      </c>
      <c r="F429" s="27"/>
      <c r="G429" s="17"/>
    </row>
    <row r="430" ht="14.25" customHeight="1">
      <c r="B430" s="14"/>
      <c r="C430" s="28" t="s">
        <v>1251</v>
      </c>
      <c r="D430" s="28" t="s">
        <v>42</v>
      </c>
      <c r="E430" s="91">
        <v>200000.0</v>
      </c>
      <c r="F430" s="27"/>
      <c r="G430" s="17"/>
    </row>
    <row r="431" ht="14.25" customHeight="1">
      <c r="B431" s="14"/>
      <c r="C431" s="28" t="s">
        <v>1251</v>
      </c>
      <c r="D431" s="28" t="s">
        <v>440</v>
      </c>
      <c r="E431" s="91">
        <v>20000.0</v>
      </c>
      <c r="F431" s="27"/>
      <c r="G431" s="17"/>
    </row>
    <row r="432" ht="14.25" customHeight="1">
      <c r="B432" s="14"/>
      <c r="C432" s="28" t="s">
        <v>1251</v>
      </c>
      <c r="D432" s="28" t="s">
        <v>66</v>
      </c>
      <c r="E432" s="91">
        <v>100000.0</v>
      </c>
      <c r="F432" s="27"/>
    </row>
    <row r="433" ht="14.25" customHeight="1">
      <c r="B433" s="14"/>
      <c r="C433" s="28" t="s">
        <v>1251</v>
      </c>
      <c r="D433" s="28" t="s">
        <v>282</v>
      </c>
      <c r="E433" s="91">
        <v>78882.0</v>
      </c>
      <c r="F433" s="27"/>
      <c r="G433" s="17"/>
    </row>
    <row r="434" ht="14.25" customHeight="1">
      <c r="B434" s="14"/>
      <c r="C434" s="28" t="s">
        <v>1251</v>
      </c>
      <c r="D434" s="28" t="s">
        <v>185</v>
      </c>
      <c r="E434" s="91">
        <v>40000.0</v>
      </c>
      <c r="F434" s="27"/>
      <c r="G434" s="17"/>
    </row>
    <row r="435" ht="14.25" customHeight="1">
      <c r="B435" s="14"/>
      <c r="C435" s="28" t="s">
        <v>1251</v>
      </c>
      <c r="D435" s="28" t="s">
        <v>195</v>
      </c>
      <c r="E435" s="91">
        <v>1800000.0</v>
      </c>
      <c r="F435" s="27"/>
      <c r="G435" s="17"/>
    </row>
    <row r="436" ht="14.25" customHeight="1">
      <c r="B436" s="14"/>
      <c r="C436" s="28" t="s">
        <v>1251</v>
      </c>
      <c r="D436" s="28" t="s">
        <v>1191</v>
      </c>
      <c r="E436" s="91">
        <v>300000.0</v>
      </c>
      <c r="F436" s="27"/>
      <c r="G436" s="17"/>
    </row>
    <row r="437" ht="14.25" customHeight="1">
      <c r="B437" s="14"/>
      <c r="C437" s="28" t="s">
        <v>1251</v>
      </c>
      <c r="D437" s="28" t="s">
        <v>1252</v>
      </c>
      <c r="E437" s="91">
        <v>500000.0</v>
      </c>
      <c r="F437" s="27"/>
      <c r="G437" s="17"/>
    </row>
    <row r="438" ht="14.25" customHeight="1">
      <c r="B438" s="14"/>
      <c r="C438" s="28" t="s">
        <v>1251</v>
      </c>
      <c r="D438" s="28" t="s">
        <v>1253</v>
      </c>
      <c r="E438" s="91">
        <v>1000000.0</v>
      </c>
      <c r="F438" s="27"/>
      <c r="G438" s="17"/>
    </row>
    <row r="439" ht="14.25" customHeight="1">
      <c r="B439" s="14"/>
      <c r="C439" s="28" t="s">
        <v>1251</v>
      </c>
      <c r="D439" s="28" t="s">
        <v>687</v>
      </c>
      <c r="E439" s="91">
        <v>5000000.0</v>
      </c>
      <c r="F439" s="27"/>
      <c r="G439" s="17" t="s">
        <v>13</v>
      </c>
    </row>
    <row r="440" ht="14.25" customHeight="1">
      <c r="B440" s="14"/>
      <c r="C440" s="28" t="s">
        <v>1251</v>
      </c>
      <c r="D440" s="28" t="s">
        <v>282</v>
      </c>
      <c r="E440" s="91">
        <v>78882.0</v>
      </c>
      <c r="F440" s="27"/>
      <c r="G440" s="17"/>
    </row>
    <row r="441" ht="14.25" customHeight="1">
      <c r="B441" s="14"/>
      <c r="C441" s="28" t="s">
        <v>1251</v>
      </c>
      <c r="D441" s="28" t="s">
        <v>1171</v>
      </c>
      <c r="E441" s="91"/>
      <c r="F441" s="91">
        <v>1500000.0</v>
      </c>
      <c r="G441" s="17"/>
    </row>
    <row r="442" ht="14.25" customHeight="1">
      <c r="B442" s="14"/>
      <c r="C442" s="28" t="s">
        <v>1251</v>
      </c>
      <c r="D442" s="28" t="s">
        <v>1172</v>
      </c>
      <c r="E442" s="91"/>
      <c r="F442" s="91">
        <v>1500000.0</v>
      </c>
      <c r="G442" s="17"/>
    </row>
    <row r="443" ht="14.25" customHeight="1">
      <c r="B443" s="14"/>
      <c r="C443" s="28" t="s">
        <v>1251</v>
      </c>
      <c r="D443" s="28" t="s">
        <v>1173</v>
      </c>
      <c r="E443" s="91"/>
      <c r="F443" s="91">
        <v>1500000.0</v>
      </c>
      <c r="G443" s="17"/>
    </row>
    <row r="444" ht="14.25" customHeight="1">
      <c r="B444" s="14"/>
      <c r="C444" s="28" t="s">
        <v>1251</v>
      </c>
      <c r="D444" s="28" t="s">
        <v>908</v>
      </c>
      <c r="E444" s="91"/>
      <c r="F444" s="91">
        <v>1500000.0</v>
      </c>
      <c r="G444" s="17"/>
    </row>
    <row r="445" ht="14.25" customHeight="1">
      <c r="B445" s="14"/>
      <c r="C445" s="28" t="s">
        <v>1251</v>
      </c>
      <c r="D445" s="28" t="s">
        <v>1254</v>
      </c>
      <c r="E445" s="91"/>
      <c r="F445" s="91">
        <v>1500000.0</v>
      </c>
      <c r="G445" s="17"/>
    </row>
    <row r="446" ht="14.25" customHeight="1">
      <c r="B446" s="14"/>
      <c r="C446" s="28" t="s">
        <v>1251</v>
      </c>
      <c r="D446" s="28" t="s">
        <v>1175</v>
      </c>
      <c r="E446" s="91"/>
      <c r="F446" s="91">
        <v>1500000.0</v>
      </c>
      <c r="G446" s="17"/>
    </row>
    <row r="447" ht="14.25" customHeight="1">
      <c r="B447" s="14"/>
      <c r="C447" s="28" t="s">
        <v>1251</v>
      </c>
      <c r="D447" s="28" t="s">
        <v>1176</v>
      </c>
      <c r="E447" s="91"/>
      <c r="F447" s="91">
        <v>1500000.0</v>
      </c>
      <c r="G447" s="17"/>
    </row>
    <row r="448" ht="14.25" customHeight="1">
      <c r="B448" s="14"/>
      <c r="C448" s="28" t="s">
        <v>1251</v>
      </c>
      <c r="D448" s="28" t="s">
        <v>1255</v>
      </c>
      <c r="E448" s="91">
        <v>50000.0</v>
      </c>
      <c r="F448" s="27"/>
      <c r="G448" s="17"/>
    </row>
    <row r="449" ht="14.25" customHeight="1">
      <c r="B449" s="14"/>
      <c r="C449" s="28" t="s">
        <v>1251</v>
      </c>
      <c r="D449" s="28" t="s">
        <v>483</v>
      </c>
      <c r="E449" s="91">
        <v>500123.0</v>
      </c>
      <c r="F449" s="27"/>
      <c r="G449" s="17"/>
    </row>
    <row r="450" ht="14.25" customHeight="1">
      <c r="B450" s="14"/>
      <c r="C450" s="28" t="s">
        <v>1251</v>
      </c>
      <c r="D450" s="28" t="s">
        <v>213</v>
      </c>
      <c r="E450" s="91">
        <v>500000.0</v>
      </c>
      <c r="F450" s="27"/>
      <c r="G450" s="17" t="s">
        <v>13</v>
      </c>
    </row>
    <row r="451" ht="14.25" customHeight="1">
      <c r="B451" s="14"/>
      <c r="C451" s="28" t="s">
        <v>1256</v>
      </c>
      <c r="D451" s="28" t="s">
        <v>716</v>
      </c>
      <c r="E451" s="91">
        <v>1000000.0</v>
      </c>
      <c r="F451" s="27"/>
      <c r="G451" s="17"/>
    </row>
    <row r="452" ht="14.25" customHeight="1">
      <c r="B452" s="14"/>
      <c r="C452" s="28" t="s">
        <v>1256</v>
      </c>
      <c r="D452" s="28" t="s">
        <v>476</v>
      </c>
      <c r="E452" s="91">
        <v>100000.0</v>
      </c>
      <c r="F452" s="27"/>
      <c r="G452" s="17"/>
    </row>
    <row r="453" ht="14.25" customHeight="1">
      <c r="B453" s="14"/>
      <c r="C453" s="28" t="s">
        <v>1256</v>
      </c>
      <c r="D453" s="28" t="s">
        <v>185</v>
      </c>
      <c r="E453" s="91">
        <v>40000.0</v>
      </c>
      <c r="F453" s="27"/>
      <c r="G453" s="17"/>
    </row>
    <row r="454" ht="14.25" customHeight="1">
      <c r="B454" s="14"/>
      <c r="C454" s="28" t="s">
        <v>1256</v>
      </c>
      <c r="D454" s="28" t="s">
        <v>66</v>
      </c>
      <c r="E454" s="91">
        <v>100000.0</v>
      </c>
      <c r="F454" s="27"/>
      <c r="G454" s="17"/>
    </row>
    <row r="455" ht="14.25" customHeight="1">
      <c r="B455" s="14"/>
      <c r="C455" s="28" t="s">
        <v>1256</v>
      </c>
      <c r="D455" s="28" t="s">
        <v>296</v>
      </c>
      <c r="E455" s="91">
        <v>50000.0</v>
      </c>
      <c r="F455" s="27"/>
      <c r="G455" s="17"/>
    </row>
    <row r="456" ht="14.25" customHeight="1">
      <c r="B456" s="14"/>
      <c r="C456" s="28" t="s">
        <v>1256</v>
      </c>
      <c r="D456" s="28" t="s">
        <v>338</v>
      </c>
      <c r="E456" s="91">
        <v>300000.0</v>
      </c>
      <c r="F456" s="27"/>
      <c r="G456" s="17"/>
    </row>
    <row r="457" ht="14.25" customHeight="1">
      <c r="B457" s="14"/>
      <c r="C457" s="28" t="s">
        <v>1256</v>
      </c>
      <c r="D457" s="28" t="s">
        <v>282</v>
      </c>
      <c r="E457" s="91">
        <v>78882.0</v>
      </c>
      <c r="F457" s="27"/>
      <c r="G457" s="17"/>
    </row>
    <row r="458" ht="14.25" customHeight="1">
      <c r="B458" s="14"/>
      <c r="C458" s="28" t="s">
        <v>1256</v>
      </c>
      <c r="D458" s="28" t="s">
        <v>1186</v>
      </c>
      <c r="E458" s="91">
        <v>300000.0</v>
      </c>
      <c r="F458" s="27"/>
      <c r="G458" s="17" t="s">
        <v>13</v>
      </c>
    </row>
    <row r="459" ht="14.25" customHeight="1">
      <c r="B459" s="14"/>
      <c r="C459" s="28" t="s">
        <v>1256</v>
      </c>
      <c r="D459" s="28" t="s">
        <v>361</v>
      </c>
      <c r="E459" s="91">
        <v>100000.0</v>
      </c>
      <c r="F459" s="27"/>
      <c r="G459" s="17"/>
    </row>
    <row r="460" ht="14.25" customHeight="1">
      <c r="B460" s="14"/>
      <c r="C460" s="28" t="s">
        <v>1256</v>
      </c>
      <c r="D460" s="28" t="s">
        <v>75</v>
      </c>
      <c r="E460" s="91">
        <v>100000.0</v>
      </c>
      <c r="F460" s="27"/>
      <c r="G460" s="17"/>
    </row>
    <row r="461" ht="14.25" customHeight="1">
      <c r="B461" s="14"/>
      <c r="C461" s="28" t="s">
        <v>1256</v>
      </c>
      <c r="D461" s="28" t="s">
        <v>234</v>
      </c>
      <c r="E461" s="91">
        <v>120000.0</v>
      </c>
      <c r="F461" s="27"/>
      <c r="G461" s="17"/>
    </row>
    <row r="462" ht="14.25" customHeight="1">
      <c r="B462" s="14"/>
      <c r="C462" s="28" t="s">
        <v>1257</v>
      </c>
      <c r="D462" s="28" t="s">
        <v>534</v>
      </c>
      <c r="E462" s="91">
        <v>60000.0</v>
      </c>
      <c r="F462" s="27"/>
      <c r="G462" s="17" t="s">
        <v>13</v>
      </c>
    </row>
    <row r="463" ht="14.25" customHeight="1">
      <c r="B463" s="14"/>
      <c r="C463" s="28" t="s">
        <v>1257</v>
      </c>
      <c r="D463" s="28" t="s">
        <v>282</v>
      </c>
      <c r="E463" s="91">
        <v>78882.0</v>
      </c>
      <c r="F463" s="27"/>
      <c r="G463" s="17"/>
    </row>
    <row r="464" ht="14.25" customHeight="1">
      <c r="B464" s="14"/>
      <c r="C464" s="28" t="s">
        <v>1257</v>
      </c>
      <c r="D464" s="28" t="s">
        <v>185</v>
      </c>
      <c r="E464" s="91">
        <v>40000.0</v>
      </c>
      <c r="F464" s="27"/>
      <c r="G464" s="17"/>
    </row>
    <row r="465" ht="14.25" customHeight="1">
      <c r="B465" s="14"/>
      <c r="C465" s="28" t="s">
        <v>1257</v>
      </c>
      <c r="D465" s="28" t="s">
        <v>66</v>
      </c>
      <c r="E465" s="91">
        <v>100000.0</v>
      </c>
      <c r="F465" s="27"/>
      <c r="G465" s="17"/>
    </row>
    <row r="466" ht="14.25" customHeight="1">
      <c r="B466" s="14"/>
      <c r="C466" s="28" t="s">
        <v>1257</v>
      </c>
      <c r="D466" s="28" t="s">
        <v>1258</v>
      </c>
      <c r="E466" s="91">
        <v>100000.0</v>
      </c>
      <c r="F466" s="27"/>
      <c r="G466" s="17"/>
    </row>
    <row r="467" ht="14.25" customHeight="1">
      <c r="B467" s="14"/>
      <c r="C467" s="28" t="s">
        <v>1257</v>
      </c>
      <c r="D467" s="28" t="s">
        <v>226</v>
      </c>
      <c r="E467" s="91">
        <v>150000.0</v>
      </c>
      <c r="F467" s="27"/>
      <c r="G467" s="17"/>
    </row>
    <row r="468" ht="14.25" customHeight="1">
      <c r="B468" s="14"/>
      <c r="C468" s="28" t="s">
        <v>1257</v>
      </c>
      <c r="D468" s="28" t="s">
        <v>1259</v>
      </c>
      <c r="E468" s="91">
        <v>500000.0</v>
      </c>
      <c r="F468" s="27"/>
      <c r="G468" s="17"/>
    </row>
    <row r="469" ht="14.25" customHeight="1">
      <c r="B469" s="14"/>
      <c r="C469" s="28" t="s">
        <v>1257</v>
      </c>
      <c r="D469" s="28" t="s">
        <v>1260</v>
      </c>
      <c r="E469" s="91">
        <v>500000.0</v>
      </c>
      <c r="F469" s="27"/>
      <c r="G469" s="17"/>
    </row>
    <row r="470" ht="14.25" customHeight="1">
      <c r="B470" s="14"/>
      <c r="C470" s="28" t="s">
        <v>1257</v>
      </c>
      <c r="D470" s="28" t="s">
        <v>328</v>
      </c>
      <c r="E470" s="91">
        <v>50000.0</v>
      </c>
      <c r="F470" s="27"/>
      <c r="G470" s="17"/>
    </row>
    <row r="471" ht="14.25" customHeight="1">
      <c r="B471" s="14"/>
      <c r="C471" s="28" t="s">
        <v>1257</v>
      </c>
      <c r="D471" s="28" t="s">
        <v>209</v>
      </c>
      <c r="E471" s="91">
        <v>500000.0</v>
      </c>
      <c r="F471" s="27"/>
      <c r="G471" s="17"/>
    </row>
    <row r="472" ht="14.25" customHeight="1">
      <c r="B472" s="14"/>
      <c r="C472" s="28" t="s">
        <v>1257</v>
      </c>
      <c r="D472" s="28" t="s">
        <v>833</v>
      </c>
      <c r="E472" s="91">
        <v>30000.0</v>
      </c>
      <c r="F472" s="27"/>
      <c r="G472" s="17"/>
    </row>
    <row r="473" ht="14.25" customHeight="1">
      <c r="B473" s="14"/>
      <c r="C473" s="28" t="s">
        <v>1261</v>
      </c>
      <c r="D473" s="28" t="s">
        <v>1262</v>
      </c>
      <c r="E473" s="91">
        <v>500000.0</v>
      </c>
      <c r="F473" s="27"/>
      <c r="G473" s="17"/>
    </row>
    <row r="474" ht="14.25" customHeight="1">
      <c r="B474" s="14"/>
      <c r="C474" s="28" t="s">
        <v>1261</v>
      </c>
      <c r="D474" s="28" t="s">
        <v>66</v>
      </c>
      <c r="E474" s="91">
        <v>100000.0</v>
      </c>
      <c r="F474" s="27"/>
      <c r="G474" s="17"/>
    </row>
    <row r="475" ht="14.25" customHeight="1">
      <c r="B475" s="14"/>
      <c r="C475" s="28" t="s">
        <v>1261</v>
      </c>
      <c r="D475" s="28" t="s">
        <v>282</v>
      </c>
      <c r="E475" s="91">
        <v>78882.0</v>
      </c>
      <c r="F475" s="27"/>
      <c r="G475" s="17"/>
    </row>
    <row r="476" ht="14.25" customHeight="1">
      <c r="B476" s="14"/>
      <c r="C476" s="28" t="s">
        <v>1261</v>
      </c>
      <c r="D476" s="28" t="s">
        <v>177</v>
      </c>
      <c r="E476" s="91">
        <v>600000.0</v>
      </c>
      <c r="F476" s="27"/>
      <c r="G476" s="17" t="s">
        <v>56</v>
      </c>
    </row>
    <row r="477" ht="14.25" customHeight="1">
      <c r="B477" s="14"/>
      <c r="C477" s="28" t="s">
        <v>1261</v>
      </c>
      <c r="D477" s="28" t="s">
        <v>230</v>
      </c>
      <c r="E477" s="91">
        <v>100000.0</v>
      </c>
      <c r="F477" s="27"/>
      <c r="G477" s="17"/>
    </row>
    <row r="478" ht="14.25" customHeight="1">
      <c r="B478" s="14"/>
      <c r="C478" s="28" t="s">
        <v>1261</v>
      </c>
      <c r="D478" s="28" t="s">
        <v>185</v>
      </c>
      <c r="E478" s="91">
        <v>20000.0</v>
      </c>
      <c r="F478" s="27"/>
      <c r="G478" s="17"/>
    </row>
    <row r="479" ht="14.25" customHeight="1">
      <c r="B479" s="14"/>
      <c r="C479" s="28" t="s">
        <v>1261</v>
      </c>
      <c r="D479" s="28" t="s">
        <v>12</v>
      </c>
      <c r="E479" s="91">
        <v>100000.0</v>
      </c>
      <c r="F479" s="27"/>
      <c r="G479" s="17" t="s">
        <v>13</v>
      </c>
    </row>
    <row r="480" ht="14.25" customHeight="1">
      <c r="B480" s="14"/>
      <c r="C480" s="28" t="s">
        <v>1261</v>
      </c>
      <c r="D480" s="28" t="s">
        <v>130</v>
      </c>
      <c r="E480" s="91">
        <v>50000.0</v>
      </c>
      <c r="F480" s="27"/>
      <c r="G480" s="17"/>
    </row>
    <row r="481" ht="14.25" customHeight="1">
      <c r="B481" s="14"/>
      <c r="C481" s="28" t="s">
        <v>1261</v>
      </c>
      <c r="D481" s="28" t="s">
        <v>234</v>
      </c>
      <c r="E481" s="91">
        <v>120000.0</v>
      </c>
      <c r="F481" s="27"/>
      <c r="G481" s="17"/>
    </row>
    <row r="482" ht="14.25" customHeight="1">
      <c r="B482" s="14"/>
      <c r="C482" s="28" t="s">
        <v>1261</v>
      </c>
      <c r="D482" s="28" t="s">
        <v>71</v>
      </c>
      <c r="E482" s="91">
        <v>500000.0</v>
      </c>
      <c r="F482" s="27"/>
      <c r="G482" s="17" t="s">
        <v>13</v>
      </c>
    </row>
    <row r="483" ht="14.25" customHeight="1">
      <c r="B483" s="14"/>
      <c r="C483" s="28" t="s">
        <v>1261</v>
      </c>
      <c r="D483" s="28" t="s">
        <v>1263</v>
      </c>
      <c r="E483" s="91">
        <v>50000.0</v>
      </c>
      <c r="F483" s="27"/>
      <c r="G483" s="17"/>
    </row>
    <row r="484" ht="14.25" customHeight="1">
      <c r="B484" s="14"/>
      <c r="C484" s="28" t="s">
        <v>1261</v>
      </c>
      <c r="D484" s="28" t="s">
        <v>373</v>
      </c>
      <c r="E484" s="91">
        <v>50000.0</v>
      </c>
      <c r="F484" s="27"/>
      <c r="G484" s="17" t="s">
        <v>13</v>
      </c>
    </row>
    <row r="485" ht="14.25" customHeight="1">
      <c r="B485" s="14"/>
      <c r="C485" s="28" t="s">
        <v>1264</v>
      </c>
      <c r="D485" s="28" t="s">
        <v>282</v>
      </c>
      <c r="E485" s="91">
        <v>78882.0</v>
      </c>
      <c r="F485" s="27"/>
      <c r="G485" s="17"/>
    </row>
    <row r="486" ht="14.25" customHeight="1">
      <c r="B486" s="14"/>
      <c r="C486" s="28" t="s">
        <v>1264</v>
      </c>
      <c r="D486" s="28" t="s">
        <v>138</v>
      </c>
      <c r="E486" s="91">
        <v>200000.0</v>
      </c>
      <c r="F486" s="27"/>
      <c r="G486" s="17"/>
    </row>
    <row r="487" ht="14.25" customHeight="1">
      <c r="B487" s="14"/>
      <c r="C487" s="28" t="s">
        <v>1264</v>
      </c>
      <c r="D487" s="28" t="s">
        <v>364</v>
      </c>
      <c r="E487" s="91">
        <v>300000.0</v>
      </c>
      <c r="F487" s="27"/>
      <c r="G487" s="17"/>
    </row>
    <row r="488" ht="14.25" customHeight="1">
      <c r="B488" s="14"/>
      <c r="C488" s="28" t="s">
        <v>1264</v>
      </c>
      <c r="D488" s="28" t="s">
        <v>918</v>
      </c>
      <c r="E488" s="91">
        <v>500000.0</v>
      </c>
      <c r="F488" s="27"/>
      <c r="G488" s="17"/>
    </row>
    <row r="489" ht="14.25" customHeight="1">
      <c r="B489" s="14"/>
      <c r="C489" s="28" t="s">
        <v>1264</v>
      </c>
      <c r="D489" s="28" t="s">
        <v>388</v>
      </c>
      <c r="E489" s="91">
        <v>150000.0</v>
      </c>
      <c r="F489" s="27"/>
      <c r="G489" s="17"/>
    </row>
    <row r="490" ht="14.25" customHeight="1">
      <c r="B490" s="14"/>
      <c r="C490" s="28" t="s">
        <v>1264</v>
      </c>
      <c r="D490" s="28" t="s">
        <v>361</v>
      </c>
      <c r="E490" s="91">
        <v>100000.0</v>
      </c>
      <c r="F490" s="27"/>
      <c r="G490" s="17"/>
    </row>
    <row r="491" ht="14.25" customHeight="1">
      <c r="B491" s="14"/>
      <c r="C491" s="28" t="s">
        <v>1264</v>
      </c>
      <c r="D491" s="28" t="s">
        <v>877</v>
      </c>
      <c r="E491" s="91">
        <v>200000.0</v>
      </c>
      <c r="F491" s="27"/>
      <c r="G491" s="17"/>
    </row>
    <row r="492" ht="14.25" customHeight="1">
      <c r="B492" s="14"/>
      <c r="C492" s="28" t="s">
        <v>1264</v>
      </c>
      <c r="D492" s="28" t="s">
        <v>66</v>
      </c>
      <c r="E492" s="91">
        <v>100000.0</v>
      </c>
      <c r="F492" s="27"/>
      <c r="G492" s="17"/>
    </row>
    <row r="493" ht="14.25" customHeight="1">
      <c r="B493" s="14"/>
      <c r="C493" s="28" t="s">
        <v>1264</v>
      </c>
      <c r="D493" s="28" t="s">
        <v>124</v>
      </c>
      <c r="E493" s="91">
        <v>123314.0</v>
      </c>
      <c r="F493" s="27"/>
      <c r="G493" s="17"/>
    </row>
    <row r="494" ht="14.25" customHeight="1">
      <c r="B494" s="14"/>
      <c r="C494" s="28" t="s">
        <v>1264</v>
      </c>
      <c r="D494" s="28" t="s">
        <v>1265</v>
      </c>
      <c r="E494" s="91">
        <v>200000.0</v>
      </c>
      <c r="F494" s="27"/>
      <c r="G494" s="17"/>
    </row>
    <row r="495" ht="14.25" customHeight="1">
      <c r="B495" s="14"/>
      <c r="C495" s="28" t="s">
        <v>1264</v>
      </c>
      <c r="D495" s="28" t="s">
        <v>486</v>
      </c>
      <c r="E495" s="91">
        <v>100000.0</v>
      </c>
      <c r="F495" s="27"/>
      <c r="G495" s="17"/>
    </row>
    <row r="496" ht="14.25" customHeight="1">
      <c r="B496" s="14"/>
      <c r="C496" s="28" t="s">
        <v>1266</v>
      </c>
      <c r="D496" s="28" t="s">
        <v>1048</v>
      </c>
      <c r="E496" s="91"/>
      <c r="F496" s="91">
        <v>3000000.0</v>
      </c>
      <c r="G496" s="17"/>
    </row>
    <row r="497" ht="14.25" customHeight="1">
      <c r="B497" s="14"/>
      <c r="C497" s="28" t="s">
        <v>1266</v>
      </c>
      <c r="D497" s="28" t="s">
        <v>1198</v>
      </c>
      <c r="E497" s="91"/>
      <c r="F497" s="91">
        <v>1500000.0</v>
      </c>
      <c r="G497" s="17"/>
    </row>
    <row r="498" ht="14.25" customHeight="1">
      <c r="B498" s="14"/>
      <c r="C498" s="28" t="s">
        <v>1266</v>
      </c>
      <c r="D498" s="28" t="s">
        <v>554</v>
      </c>
      <c r="E498" s="91"/>
      <c r="F498" s="91">
        <v>1500000.0</v>
      </c>
      <c r="G498" s="17"/>
    </row>
    <row r="499" ht="14.25" customHeight="1">
      <c r="B499" s="14"/>
      <c r="C499" s="28" t="s">
        <v>1266</v>
      </c>
      <c r="D499" s="28" t="s">
        <v>1199</v>
      </c>
      <c r="E499" s="91"/>
      <c r="F499" s="91">
        <v>1500000.0</v>
      </c>
      <c r="G499" s="17"/>
    </row>
    <row r="500" ht="14.25" customHeight="1">
      <c r="B500" s="14"/>
      <c r="C500" s="28" t="s">
        <v>1266</v>
      </c>
      <c r="D500" s="28" t="s">
        <v>1200</v>
      </c>
      <c r="E500" s="91"/>
      <c r="F500" s="91">
        <v>1500000.0</v>
      </c>
      <c r="G500" s="17"/>
    </row>
    <row r="501" ht="14.25" customHeight="1">
      <c r="B501" s="14"/>
      <c r="C501" s="28" t="s">
        <v>1266</v>
      </c>
      <c r="D501" s="28" t="s">
        <v>1201</v>
      </c>
      <c r="E501" s="91"/>
      <c r="F501" s="91">
        <v>1500000.0</v>
      </c>
      <c r="G501" s="17"/>
    </row>
    <row r="502" ht="14.25" customHeight="1">
      <c r="B502" s="14"/>
      <c r="C502" s="28" t="s">
        <v>1266</v>
      </c>
      <c r="D502" s="28" t="s">
        <v>908</v>
      </c>
      <c r="E502" s="91"/>
      <c r="F502" s="91">
        <v>1500000.0</v>
      </c>
      <c r="G502" s="17"/>
    </row>
    <row r="503" ht="14.25" customHeight="1">
      <c r="B503" s="14"/>
      <c r="C503" s="28" t="s">
        <v>1266</v>
      </c>
      <c r="D503" s="28" t="s">
        <v>907</v>
      </c>
      <c r="E503" s="91"/>
      <c r="F503" s="91">
        <v>1500000.0</v>
      </c>
      <c r="G503" s="17"/>
    </row>
    <row r="504" ht="14.25" customHeight="1">
      <c r="B504" s="14"/>
      <c r="C504" s="28" t="s">
        <v>1266</v>
      </c>
      <c r="D504" s="28" t="s">
        <v>1202</v>
      </c>
      <c r="E504" s="91"/>
      <c r="F504" s="91">
        <v>1500000.0</v>
      </c>
      <c r="G504" s="17"/>
    </row>
    <row r="505" ht="14.25" customHeight="1">
      <c r="B505" s="14"/>
      <c r="C505" s="28" t="s">
        <v>1266</v>
      </c>
      <c r="D505" s="28" t="s">
        <v>1203</v>
      </c>
      <c r="E505" s="91"/>
      <c r="F505" s="91">
        <v>1500000.0</v>
      </c>
      <c r="G505" s="17"/>
    </row>
    <row r="506" ht="14.25" customHeight="1">
      <c r="B506" s="14"/>
      <c r="C506" s="28" t="s">
        <v>1266</v>
      </c>
      <c r="D506" s="28" t="s">
        <v>1204</v>
      </c>
      <c r="E506" s="91"/>
      <c r="F506" s="91">
        <v>1500000.0</v>
      </c>
      <c r="G506" s="17"/>
    </row>
    <row r="507" ht="14.25" customHeight="1">
      <c r="B507" s="14"/>
      <c r="C507" s="28" t="s">
        <v>1266</v>
      </c>
      <c r="D507" s="28" t="s">
        <v>1205</v>
      </c>
      <c r="E507" s="91"/>
      <c r="F507" s="91">
        <v>1500000.0</v>
      </c>
      <c r="G507" s="17"/>
    </row>
    <row r="508" ht="14.25" customHeight="1">
      <c r="B508" s="14"/>
      <c r="C508" s="28" t="s">
        <v>1266</v>
      </c>
      <c r="D508" s="28" t="s">
        <v>1206</v>
      </c>
      <c r="E508" s="91"/>
      <c r="F508" s="91">
        <v>1500000.0</v>
      </c>
      <c r="G508" s="17"/>
    </row>
    <row r="509" ht="14.25" customHeight="1">
      <c r="B509" s="14"/>
      <c r="C509" s="28" t="s">
        <v>1266</v>
      </c>
      <c r="D509" s="28" t="s">
        <v>282</v>
      </c>
      <c r="E509" s="91">
        <v>78882.0</v>
      </c>
      <c r="F509" s="27"/>
      <c r="G509" s="17"/>
    </row>
    <row r="510" ht="14.25" customHeight="1">
      <c r="B510" s="14"/>
      <c r="C510" s="28" t="s">
        <v>1266</v>
      </c>
      <c r="D510" s="28" t="s">
        <v>334</v>
      </c>
      <c r="E510" s="91">
        <v>100000.0</v>
      </c>
      <c r="F510" s="27"/>
      <c r="G510" s="17"/>
    </row>
    <row r="511" ht="14.25" customHeight="1">
      <c r="B511" s="14"/>
      <c r="C511" s="28" t="s">
        <v>1266</v>
      </c>
      <c r="D511" s="28" t="s">
        <v>390</v>
      </c>
      <c r="E511" s="91">
        <v>1000000.0</v>
      </c>
      <c r="F511" s="27"/>
      <c r="G511" s="17"/>
    </row>
    <row r="512" ht="14.25" customHeight="1">
      <c r="B512" s="14"/>
      <c r="C512" s="28" t="s">
        <v>1266</v>
      </c>
      <c r="D512" s="28" t="s">
        <v>66</v>
      </c>
      <c r="E512" s="91">
        <v>100000.0</v>
      </c>
      <c r="F512" s="27"/>
      <c r="G512" s="17"/>
    </row>
    <row r="513" ht="14.25" customHeight="1">
      <c r="B513" s="14"/>
      <c r="C513" s="28" t="s">
        <v>1266</v>
      </c>
      <c r="D513" s="28" t="s">
        <v>174</v>
      </c>
      <c r="E513" s="91">
        <v>250000.0</v>
      </c>
      <c r="F513" s="27"/>
      <c r="G513" s="17" t="s">
        <v>13</v>
      </c>
    </row>
    <row r="514" ht="14.25" customHeight="1">
      <c r="B514" s="14"/>
      <c r="C514" s="28" t="s">
        <v>1266</v>
      </c>
      <c r="D514" s="28" t="s">
        <v>178</v>
      </c>
      <c r="E514" s="91">
        <v>1500000.0</v>
      </c>
      <c r="F514" s="27"/>
      <c r="G514" s="17"/>
    </row>
    <row r="515" ht="14.25" customHeight="1">
      <c r="B515" s="14"/>
      <c r="C515" s="28" t="s">
        <v>1266</v>
      </c>
      <c r="D515" s="28" t="s">
        <v>1034</v>
      </c>
      <c r="E515" s="91">
        <v>50000.0</v>
      </c>
      <c r="F515" s="27"/>
      <c r="G515" s="17"/>
    </row>
    <row r="516" ht="14.25" customHeight="1">
      <c r="B516" s="14"/>
      <c r="C516" s="28" t="s">
        <v>1266</v>
      </c>
      <c r="D516" s="28" t="s">
        <v>1079</v>
      </c>
      <c r="E516" s="91">
        <v>255000.0</v>
      </c>
      <c r="F516" s="27"/>
      <c r="G516" s="17"/>
    </row>
    <row r="517" ht="14.25" customHeight="1">
      <c r="B517" s="14"/>
      <c r="C517" s="28" t="s">
        <v>1266</v>
      </c>
      <c r="D517" s="28" t="s">
        <v>20</v>
      </c>
      <c r="E517" s="91">
        <v>50000.0</v>
      </c>
      <c r="F517" s="27"/>
      <c r="G517" s="17"/>
    </row>
    <row r="518" ht="14.25" customHeight="1">
      <c r="B518" s="14"/>
      <c r="C518" s="28" t="s">
        <v>1266</v>
      </c>
      <c r="D518" s="28" t="s">
        <v>681</v>
      </c>
      <c r="E518" s="91">
        <v>100000.0</v>
      </c>
      <c r="F518" s="27"/>
      <c r="G518" s="17"/>
    </row>
    <row r="519" ht="14.25" customHeight="1">
      <c r="B519" s="14"/>
      <c r="C519" s="28" t="s">
        <v>1266</v>
      </c>
      <c r="D519" s="28" t="s">
        <v>51</v>
      </c>
      <c r="E519" s="91">
        <v>25000.0</v>
      </c>
      <c r="F519" s="27"/>
      <c r="G519" s="17" t="s">
        <v>13</v>
      </c>
    </row>
    <row r="520" ht="14.25" customHeight="1">
      <c r="B520" s="14"/>
      <c r="C520" s="28" t="s">
        <v>1266</v>
      </c>
      <c r="D520" s="28" t="s">
        <v>851</v>
      </c>
      <c r="E520" s="91">
        <v>200000.0</v>
      </c>
      <c r="F520" s="27"/>
      <c r="G520" s="17"/>
    </row>
    <row r="521" ht="14.25" customHeight="1">
      <c r="B521" s="14"/>
      <c r="C521" s="28" t="s">
        <v>1266</v>
      </c>
      <c r="D521" s="28" t="s">
        <v>240</v>
      </c>
      <c r="E521" s="91">
        <v>50000.0</v>
      </c>
      <c r="F521" s="27"/>
      <c r="G521" s="17"/>
    </row>
    <row r="522" ht="14.25" customHeight="1">
      <c r="B522" s="14"/>
      <c r="C522" s="28" t="s">
        <v>1266</v>
      </c>
      <c r="D522" s="28" t="s">
        <v>801</v>
      </c>
      <c r="E522" s="91">
        <v>84743.0</v>
      </c>
      <c r="F522" s="27"/>
      <c r="G522" s="17"/>
    </row>
    <row r="523" ht="14.25" customHeight="1">
      <c r="B523" s="14"/>
      <c r="C523" s="28" t="s">
        <v>1266</v>
      </c>
      <c r="D523" s="28" t="s">
        <v>213</v>
      </c>
      <c r="E523" s="91">
        <v>500000.0</v>
      </c>
      <c r="F523" s="27"/>
      <c r="G523" s="17" t="s">
        <v>13</v>
      </c>
    </row>
    <row r="524" ht="14.25" customHeight="1">
      <c r="B524" s="14"/>
      <c r="C524" s="28" t="s">
        <v>1267</v>
      </c>
      <c r="D524" s="28" t="s">
        <v>113</v>
      </c>
      <c r="E524" s="91">
        <v>200000.0</v>
      </c>
      <c r="F524" s="27"/>
      <c r="G524" s="17"/>
    </row>
    <row r="525" ht="14.25" customHeight="1">
      <c r="B525" s="14"/>
      <c r="C525" s="28" t="s">
        <v>1267</v>
      </c>
      <c r="D525" s="28" t="s">
        <v>498</v>
      </c>
      <c r="E525" s="91">
        <v>25000.0</v>
      </c>
      <c r="F525" s="27"/>
      <c r="G525" s="17" t="s">
        <v>13</v>
      </c>
    </row>
    <row r="526" ht="14.25" customHeight="1">
      <c r="B526" s="14"/>
      <c r="C526" s="28" t="s">
        <v>1267</v>
      </c>
      <c r="D526" s="28" t="s">
        <v>270</v>
      </c>
      <c r="E526" s="91">
        <v>150002.0</v>
      </c>
      <c r="F526" s="27"/>
      <c r="G526" s="17" t="s">
        <v>13</v>
      </c>
    </row>
    <row r="527" ht="14.25" customHeight="1">
      <c r="B527" s="14"/>
      <c r="C527" s="28" t="s">
        <v>1267</v>
      </c>
      <c r="D527" s="28" t="s">
        <v>1268</v>
      </c>
      <c r="E527" s="91">
        <v>100000.0</v>
      </c>
      <c r="F527" s="27"/>
      <c r="G527" s="17"/>
    </row>
    <row r="528" ht="14.25" customHeight="1">
      <c r="B528" s="14"/>
      <c r="C528" s="28" t="s">
        <v>1267</v>
      </c>
      <c r="D528" s="28" t="s">
        <v>9</v>
      </c>
      <c r="E528" s="91">
        <v>200000.0</v>
      </c>
      <c r="F528" s="27"/>
      <c r="G528" s="17" t="s">
        <v>1113</v>
      </c>
    </row>
    <row r="529" ht="14.25" customHeight="1">
      <c r="B529" s="14"/>
      <c r="C529" s="28" t="s">
        <v>1267</v>
      </c>
      <c r="D529" s="28" t="s">
        <v>1151</v>
      </c>
      <c r="E529" s="91">
        <v>10000.0</v>
      </c>
      <c r="F529" s="27"/>
      <c r="G529" s="17" t="s">
        <v>13</v>
      </c>
    </row>
    <row r="530" ht="14.25" customHeight="1">
      <c r="B530" s="14"/>
      <c r="C530" s="28" t="s">
        <v>1267</v>
      </c>
      <c r="D530" s="28" t="s">
        <v>183</v>
      </c>
      <c r="E530" s="91">
        <v>50000.0</v>
      </c>
      <c r="F530" s="27"/>
      <c r="G530" s="17"/>
    </row>
    <row r="531" ht="14.25" customHeight="1">
      <c r="B531" s="14"/>
      <c r="C531" s="28" t="s">
        <v>1267</v>
      </c>
      <c r="D531" s="28" t="s">
        <v>584</v>
      </c>
      <c r="E531" s="91">
        <v>500000.0</v>
      </c>
      <c r="F531" s="27"/>
      <c r="G531" s="17" t="s">
        <v>13</v>
      </c>
    </row>
    <row r="532" ht="14.25" customHeight="1">
      <c r="B532" s="14"/>
      <c r="C532" s="28" t="s">
        <v>1267</v>
      </c>
      <c r="D532" s="28" t="s">
        <v>66</v>
      </c>
      <c r="E532" s="91">
        <v>100000.0</v>
      </c>
      <c r="F532" s="27"/>
    </row>
    <row r="533" ht="14.25" customHeight="1">
      <c r="B533" s="14"/>
      <c r="C533" s="28" t="s">
        <v>1267</v>
      </c>
      <c r="D533" s="28" t="s">
        <v>930</v>
      </c>
      <c r="E533" s="91">
        <v>25000.0</v>
      </c>
      <c r="F533" s="27"/>
    </row>
    <row r="534" ht="14.25" customHeight="1">
      <c r="B534" s="14"/>
      <c r="C534" s="28" t="s">
        <v>1267</v>
      </c>
      <c r="D534" s="28" t="s">
        <v>185</v>
      </c>
      <c r="E534" s="91">
        <v>40000.0</v>
      </c>
      <c r="F534" s="27"/>
      <c r="G534" s="17"/>
    </row>
    <row r="535" ht="14.25" customHeight="1">
      <c r="B535" s="14"/>
      <c r="C535" s="28" t="s">
        <v>1267</v>
      </c>
      <c r="D535" s="28" t="s">
        <v>1269</v>
      </c>
      <c r="E535" s="91">
        <v>150000.0</v>
      </c>
      <c r="F535" s="27"/>
      <c r="G535" s="17"/>
    </row>
    <row r="536" ht="14.25" customHeight="1">
      <c r="B536" s="14"/>
      <c r="C536" s="28" t="s">
        <v>1267</v>
      </c>
      <c r="D536" s="28" t="s">
        <v>252</v>
      </c>
      <c r="E536" s="91">
        <v>100000.0</v>
      </c>
      <c r="F536" s="27"/>
      <c r="G536" s="17"/>
    </row>
    <row r="537" ht="14.25" customHeight="1">
      <c r="B537" s="14"/>
      <c r="C537" s="28" t="s">
        <v>1267</v>
      </c>
      <c r="D537" s="28" t="s">
        <v>1270</v>
      </c>
      <c r="E537" s="91">
        <v>100000.0</v>
      </c>
      <c r="F537" s="27"/>
      <c r="G537" s="17"/>
    </row>
    <row r="538" ht="14.25" customHeight="1">
      <c r="B538" s="14"/>
      <c r="C538" s="28" t="s">
        <v>1267</v>
      </c>
      <c r="D538" s="28" t="s">
        <v>203</v>
      </c>
      <c r="E538" s="91">
        <v>50000.0</v>
      </c>
      <c r="F538" s="27"/>
      <c r="G538" s="17"/>
    </row>
    <row r="539" ht="14.25" customHeight="1">
      <c r="B539" s="14"/>
      <c r="C539" s="28" t="s">
        <v>1267</v>
      </c>
      <c r="D539" s="28" t="s">
        <v>368</v>
      </c>
      <c r="E539" s="91">
        <v>50000.0</v>
      </c>
      <c r="F539" s="27"/>
      <c r="G539" s="17"/>
    </row>
    <row r="540" ht="14.25" customHeight="1">
      <c r="B540" s="14"/>
      <c r="C540" s="28" t="s">
        <v>1267</v>
      </c>
      <c r="D540" s="28" t="s">
        <v>209</v>
      </c>
      <c r="E540" s="91">
        <v>500000.0</v>
      </c>
      <c r="F540" s="27"/>
      <c r="G540" s="17"/>
    </row>
    <row r="541" ht="14.25" customHeight="1">
      <c r="B541" s="14"/>
      <c r="C541" s="28" t="s">
        <v>1267</v>
      </c>
      <c r="D541" s="28" t="s">
        <v>375</v>
      </c>
      <c r="E541" s="91">
        <v>6000000.0</v>
      </c>
      <c r="F541" s="27"/>
      <c r="G541" s="17"/>
    </row>
    <row r="542" ht="14.25" customHeight="1">
      <c r="B542" s="14"/>
      <c r="C542" s="28" t="s">
        <v>1267</v>
      </c>
      <c r="D542" s="28" t="s">
        <v>282</v>
      </c>
      <c r="E542" s="91">
        <v>78882.0</v>
      </c>
      <c r="F542" s="27"/>
      <c r="G542" s="17"/>
    </row>
    <row r="543" ht="14.25" customHeight="1">
      <c r="B543" s="14"/>
      <c r="C543" s="28" t="s">
        <v>1267</v>
      </c>
      <c r="D543" s="28" t="s">
        <v>1271</v>
      </c>
      <c r="E543" s="91">
        <v>100000.0</v>
      </c>
      <c r="F543" s="27"/>
      <c r="G543" s="17"/>
    </row>
    <row r="544" ht="14.25" customHeight="1">
      <c r="B544" s="14"/>
      <c r="C544" s="28" t="s">
        <v>1267</v>
      </c>
      <c r="D544" s="28" t="s">
        <v>580</v>
      </c>
      <c r="E544" s="91">
        <v>100000.0</v>
      </c>
      <c r="F544" s="27"/>
      <c r="G544" s="17"/>
    </row>
    <row r="545" ht="14.25" customHeight="1">
      <c r="B545" s="14"/>
      <c r="C545" s="28" t="s">
        <v>1272</v>
      </c>
      <c r="D545" s="28" t="s">
        <v>196</v>
      </c>
      <c r="E545" s="91">
        <v>100000.0</v>
      </c>
      <c r="F545" s="27"/>
      <c r="G545" s="17" t="s">
        <v>13</v>
      </c>
    </row>
    <row r="546" ht="14.25" customHeight="1">
      <c r="B546" s="14"/>
      <c r="C546" s="28" t="s">
        <v>1272</v>
      </c>
      <c r="D546" s="28" t="s">
        <v>143</v>
      </c>
      <c r="E546" s="91">
        <v>50000.0</v>
      </c>
      <c r="F546" s="27"/>
      <c r="G546" s="17"/>
    </row>
    <row r="547" ht="14.25" customHeight="1">
      <c r="B547" s="14"/>
      <c r="C547" s="28" t="s">
        <v>1272</v>
      </c>
      <c r="D547" s="28" t="s">
        <v>282</v>
      </c>
      <c r="E547" s="91">
        <v>78882.0</v>
      </c>
      <c r="F547" s="27"/>
      <c r="G547" s="17"/>
    </row>
    <row r="548" ht="14.25" customHeight="1">
      <c r="B548" s="14"/>
      <c r="C548" s="28" t="s">
        <v>1272</v>
      </c>
      <c r="D548" s="28" t="s">
        <v>1273</v>
      </c>
      <c r="E548" s="91">
        <v>200000.0</v>
      </c>
      <c r="F548" s="27"/>
      <c r="G548" s="17"/>
    </row>
    <row r="549" ht="14.25" customHeight="1">
      <c r="B549" s="14"/>
      <c r="C549" s="28" t="s">
        <v>1272</v>
      </c>
      <c r="D549" s="28" t="s">
        <v>400</v>
      </c>
      <c r="E549" s="91">
        <v>70000.0</v>
      </c>
      <c r="F549" s="27"/>
      <c r="G549" s="17"/>
    </row>
    <row r="550" ht="14.25" customHeight="1">
      <c r="B550" s="14"/>
      <c r="C550" s="28" t="s">
        <v>1272</v>
      </c>
      <c r="D550" s="28" t="s">
        <v>234</v>
      </c>
      <c r="E550" s="91">
        <v>120000.0</v>
      </c>
      <c r="F550" s="27"/>
      <c r="G550" s="17"/>
    </row>
    <row r="551" ht="14.25" customHeight="1">
      <c r="B551" s="14"/>
      <c r="C551" s="28" t="s">
        <v>1272</v>
      </c>
      <c r="D551" s="28" t="s">
        <v>248</v>
      </c>
      <c r="E551" s="91">
        <v>300000.0</v>
      </c>
      <c r="F551" s="27"/>
      <c r="G551" s="17"/>
    </row>
    <row r="552" ht="14.25" customHeight="1">
      <c r="B552" s="14"/>
      <c r="C552" s="28" t="s">
        <v>1272</v>
      </c>
      <c r="D552" s="28" t="s">
        <v>89</v>
      </c>
      <c r="E552" s="91">
        <v>100000.0</v>
      </c>
      <c r="F552" s="27"/>
      <c r="G552" s="17"/>
    </row>
    <row r="553" ht="14.25" customHeight="1">
      <c r="B553" s="14"/>
      <c r="C553" s="28" t="s">
        <v>1274</v>
      </c>
      <c r="D553" s="28" t="s">
        <v>1171</v>
      </c>
      <c r="E553" s="91"/>
      <c r="F553" s="91">
        <v>1500000.0</v>
      </c>
      <c r="G553" s="17"/>
    </row>
    <row r="554" ht="14.25" customHeight="1">
      <c r="B554" s="14"/>
      <c r="C554" s="28" t="s">
        <v>1274</v>
      </c>
      <c r="D554" s="28" t="s">
        <v>1172</v>
      </c>
      <c r="E554" s="91"/>
      <c r="F554" s="91">
        <v>1500000.0</v>
      </c>
      <c r="G554" s="17"/>
    </row>
    <row r="555" ht="14.25" customHeight="1">
      <c r="B555" s="14"/>
      <c r="C555" s="28" t="s">
        <v>1274</v>
      </c>
      <c r="D555" s="28" t="s">
        <v>908</v>
      </c>
      <c r="E555" s="91"/>
      <c r="F555" s="91">
        <v>1500000.0</v>
      </c>
      <c r="G555" s="17"/>
    </row>
    <row r="556" ht="14.25" customHeight="1">
      <c r="B556" s="14"/>
      <c r="C556" s="28" t="s">
        <v>1274</v>
      </c>
      <c r="D556" s="28" t="s">
        <v>1254</v>
      </c>
      <c r="E556" s="91"/>
      <c r="F556" s="91">
        <v>1500000.0</v>
      </c>
      <c r="G556" s="17"/>
    </row>
    <row r="557" ht="14.25" customHeight="1">
      <c r="B557" s="14"/>
      <c r="C557" s="28" t="s">
        <v>1274</v>
      </c>
      <c r="D557" s="28" t="s">
        <v>1175</v>
      </c>
      <c r="E557" s="91"/>
      <c r="F557" s="91">
        <v>1500000.0</v>
      </c>
      <c r="G557" s="17"/>
    </row>
    <row r="558" ht="14.25" customHeight="1">
      <c r="B558" s="14"/>
      <c r="C558" s="28" t="s">
        <v>1274</v>
      </c>
      <c r="D558" s="28" t="s">
        <v>1176</v>
      </c>
      <c r="E558" s="91"/>
      <c r="F558" s="91">
        <v>1500000.0</v>
      </c>
      <c r="G558" s="17"/>
    </row>
    <row r="559" ht="14.25" customHeight="1">
      <c r="B559" s="14"/>
      <c r="C559" s="28" t="s">
        <v>1274</v>
      </c>
      <c r="D559" s="28" t="s">
        <v>66</v>
      </c>
      <c r="E559" s="91">
        <v>100000.0</v>
      </c>
      <c r="F559" s="27"/>
      <c r="G559" s="17"/>
    </row>
    <row r="560" ht="14.25" customHeight="1">
      <c r="B560" s="14"/>
      <c r="C560" s="28" t="s">
        <v>1274</v>
      </c>
      <c r="D560" s="28" t="s">
        <v>434</v>
      </c>
      <c r="E560" s="91">
        <v>500000.0</v>
      </c>
      <c r="F560" s="27"/>
      <c r="G560" s="17"/>
    </row>
    <row r="561" ht="14.25" customHeight="1">
      <c r="B561" s="14"/>
      <c r="C561" s="28" t="s">
        <v>1274</v>
      </c>
      <c r="D561" s="28" t="s">
        <v>1275</v>
      </c>
      <c r="E561" s="91">
        <v>200000.0</v>
      </c>
      <c r="F561" s="27"/>
      <c r="G561" s="17"/>
    </row>
    <row r="562" ht="14.25" customHeight="1">
      <c r="B562" s="14"/>
      <c r="C562" s="28" t="s">
        <v>1274</v>
      </c>
      <c r="D562" s="28" t="s">
        <v>185</v>
      </c>
      <c r="E562" s="91">
        <v>40000.0</v>
      </c>
      <c r="F562" s="27"/>
      <c r="G562" s="17"/>
    </row>
    <row r="563" ht="14.25" customHeight="1">
      <c r="B563" s="14"/>
      <c r="C563" s="28" t="s">
        <v>1274</v>
      </c>
      <c r="D563" s="28" t="s">
        <v>833</v>
      </c>
      <c r="E563" s="91">
        <v>30000.0</v>
      </c>
      <c r="F563" s="27"/>
      <c r="G563" s="17"/>
    </row>
    <row r="564" ht="14.25" customHeight="1">
      <c r="B564" s="14"/>
      <c r="C564" s="28" t="s">
        <v>1274</v>
      </c>
      <c r="D564" s="28" t="s">
        <v>850</v>
      </c>
      <c r="E564" s="91">
        <v>50000.0</v>
      </c>
      <c r="F564" s="27"/>
      <c r="G564" s="17"/>
    </row>
    <row r="565" ht="14.25" customHeight="1">
      <c r="B565" s="14"/>
      <c r="C565" s="28" t="s">
        <v>1274</v>
      </c>
      <c r="D565" s="28" t="s">
        <v>1276</v>
      </c>
      <c r="E565" s="91">
        <v>5000000.0</v>
      </c>
      <c r="F565" s="27"/>
      <c r="G565" s="17"/>
    </row>
    <row r="566" ht="14.25" customHeight="1">
      <c r="B566" s="14"/>
      <c r="C566" s="28" t="s">
        <v>1274</v>
      </c>
      <c r="D566" s="28" t="s">
        <v>387</v>
      </c>
      <c r="E566" s="91">
        <v>500000.0</v>
      </c>
      <c r="F566" s="27"/>
      <c r="G566" s="17"/>
    </row>
    <row r="567" ht="14.25" customHeight="1">
      <c r="B567" s="14"/>
      <c r="C567" s="28" t="s">
        <v>1274</v>
      </c>
      <c r="D567" s="28" t="s">
        <v>282</v>
      </c>
      <c r="E567" s="91">
        <v>78882.0</v>
      </c>
      <c r="F567" s="27"/>
      <c r="G567" s="17"/>
    </row>
    <row r="568" ht="14.25" customHeight="1">
      <c r="B568" s="14"/>
      <c r="C568" s="28" t="s">
        <v>1274</v>
      </c>
      <c r="D568" s="28" t="s">
        <v>327</v>
      </c>
      <c r="E568" s="91">
        <v>100000.0</v>
      </c>
      <c r="F568" s="27"/>
      <c r="G568" s="17" t="s">
        <v>13</v>
      </c>
    </row>
    <row r="569" ht="14.25" customHeight="1">
      <c r="B569" s="14"/>
      <c r="C569" s="28" t="s">
        <v>1274</v>
      </c>
      <c r="D569" s="28" t="s">
        <v>1074</v>
      </c>
      <c r="E569" s="91">
        <v>250000.0</v>
      </c>
      <c r="F569" s="27"/>
      <c r="G569" s="17"/>
    </row>
    <row r="570" ht="14.25" customHeight="1">
      <c r="B570" s="14"/>
      <c r="C570" s="28" t="s">
        <v>1277</v>
      </c>
      <c r="D570" s="28" t="s">
        <v>255</v>
      </c>
      <c r="E570" s="91">
        <v>100000.0</v>
      </c>
      <c r="F570" s="27"/>
      <c r="G570" s="17"/>
    </row>
    <row r="571" ht="14.25" customHeight="1">
      <c r="B571" s="14"/>
      <c r="C571" s="28" t="s">
        <v>1277</v>
      </c>
      <c r="D571" s="28" t="s">
        <v>402</v>
      </c>
      <c r="E571" s="91">
        <v>200000.0</v>
      </c>
      <c r="F571" s="27"/>
      <c r="G571" s="17" t="s">
        <v>13</v>
      </c>
    </row>
    <row r="572" ht="14.25" customHeight="1">
      <c r="B572" s="14"/>
      <c r="C572" s="28" t="s">
        <v>1277</v>
      </c>
      <c r="D572" s="28" t="s">
        <v>282</v>
      </c>
      <c r="E572" s="91">
        <v>78882.0</v>
      </c>
      <c r="F572" s="27"/>
      <c r="G572" s="17"/>
    </row>
    <row r="573" ht="14.25" customHeight="1">
      <c r="B573" s="14"/>
      <c r="C573" s="28" t="s">
        <v>1277</v>
      </c>
      <c r="D573" s="28" t="s">
        <v>156</v>
      </c>
      <c r="E573" s="91">
        <v>50000.0</v>
      </c>
      <c r="F573" s="27"/>
      <c r="G573" s="17" t="s">
        <v>13</v>
      </c>
    </row>
    <row r="574" ht="14.25" customHeight="1">
      <c r="B574" s="14"/>
      <c r="C574" s="28" t="s">
        <v>1277</v>
      </c>
      <c r="D574" s="28" t="s">
        <v>234</v>
      </c>
      <c r="E574" s="91">
        <v>120000.0</v>
      </c>
      <c r="F574" s="27"/>
      <c r="G574" s="17"/>
    </row>
    <row r="575" ht="14.25" customHeight="1">
      <c r="B575" s="14"/>
      <c r="C575" s="28" t="s">
        <v>1277</v>
      </c>
      <c r="D575" s="28" t="s">
        <v>395</v>
      </c>
      <c r="E575" s="91">
        <v>200000.0</v>
      </c>
      <c r="F575" s="27"/>
      <c r="G575" s="17" t="s">
        <v>13</v>
      </c>
    </row>
    <row r="576" ht="14.25" customHeight="1">
      <c r="B576" s="14"/>
      <c r="C576" s="28" t="s">
        <v>1277</v>
      </c>
      <c r="D576" s="28" t="s">
        <v>736</v>
      </c>
      <c r="E576" s="91">
        <v>200000.0</v>
      </c>
      <c r="F576" s="27"/>
      <c r="G576" s="17" t="s">
        <v>13</v>
      </c>
    </row>
    <row r="577" ht="14.25" customHeight="1">
      <c r="B577" s="14"/>
      <c r="C577" s="28" t="s">
        <v>1277</v>
      </c>
      <c r="D577" s="28" t="s">
        <v>1278</v>
      </c>
      <c r="E577" s="91"/>
      <c r="F577" s="91">
        <v>4500000.0</v>
      </c>
      <c r="G577" s="17" t="s">
        <v>265</v>
      </c>
    </row>
    <row r="578" ht="14.25" customHeight="1">
      <c r="B578" s="14"/>
      <c r="C578" s="28" t="s">
        <v>1277</v>
      </c>
      <c r="D578" s="28" t="s">
        <v>1279</v>
      </c>
      <c r="E578" s="91"/>
      <c r="F578" s="91">
        <v>2000000.0</v>
      </c>
      <c r="G578" s="17" t="s">
        <v>265</v>
      </c>
    </row>
    <row r="579" ht="14.25" customHeight="1">
      <c r="B579" s="14"/>
      <c r="C579" s="28" t="s">
        <v>1277</v>
      </c>
      <c r="D579" s="28" t="s">
        <v>1280</v>
      </c>
      <c r="E579" s="91"/>
      <c r="F579" s="91">
        <v>1000000.0</v>
      </c>
      <c r="G579" s="17" t="s">
        <v>265</v>
      </c>
    </row>
    <row r="580" ht="14.25" customHeight="1">
      <c r="B580" s="14"/>
      <c r="C580" s="28" t="s">
        <v>1277</v>
      </c>
      <c r="D580" s="28" t="s">
        <v>1281</v>
      </c>
      <c r="E580" s="91"/>
      <c r="F580" s="91">
        <v>5000000.0</v>
      </c>
      <c r="G580" s="17" t="s">
        <v>265</v>
      </c>
    </row>
    <row r="581" ht="14.25" customHeight="1">
      <c r="B581" s="14"/>
      <c r="C581" s="28" t="s">
        <v>1277</v>
      </c>
      <c r="D581" s="28" t="s">
        <v>1282</v>
      </c>
      <c r="E581" s="91"/>
      <c r="F581" s="91">
        <v>5200000.0</v>
      </c>
      <c r="G581" s="17" t="s">
        <v>265</v>
      </c>
    </row>
    <row r="582" ht="14.25" customHeight="1">
      <c r="B582" s="14"/>
      <c r="C582" s="28" t="s">
        <v>1277</v>
      </c>
      <c r="D582" s="28" t="s">
        <v>66</v>
      </c>
      <c r="E582" s="91">
        <v>100000.0</v>
      </c>
      <c r="F582" s="27"/>
      <c r="G582" s="17"/>
    </row>
    <row r="583" ht="14.25" customHeight="1">
      <c r="B583" s="14"/>
      <c r="C583" s="28" t="s">
        <v>1277</v>
      </c>
      <c r="D583" s="28" t="s">
        <v>1099</v>
      </c>
      <c r="E583" s="91">
        <v>100000.0</v>
      </c>
      <c r="F583" s="27"/>
      <c r="G583" s="17"/>
    </row>
    <row r="584" ht="14.25" customHeight="1">
      <c r="B584" s="14"/>
      <c r="C584" s="28" t="s">
        <v>1277</v>
      </c>
      <c r="D584" s="28" t="s">
        <v>1075</v>
      </c>
      <c r="E584" s="91">
        <v>100000.0</v>
      </c>
      <c r="F584" s="27"/>
      <c r="G584" s="17"/>
    </row>
    <row r="585" ht="14.25" customHeight="1">
      <c r="B585" s="14"/>
      <c r="C585" s="28" t="s">
        <v>1277</v>
      </c>
      <c r="D585" s="28" t="s">
        <v>143</v>
      </c>
      <c r="E585" s="91">
        <v>50000.0</v>
      </c>
      <c r="F585" s="27"/>
      <c r="G585" s="17"/>
    </row>
    <row r="586" ht="14.25" customHeight="1">
      <c r="B586" s="14"/>
      <c r="C586" s="28" t="s">
        <v>1277</v>
      </c>
      <c r="D586" s="28" t="s">
        <v>1143</v>
      </c>
      <c r="E586" s="91">
        <v>488149.0</v>
      </c>
      <c r="F586" s="27"/>
      <c r="G586" s="17"/>
    </row>
    <row r="587" ht="14.25" customHeight="1">
      <c r="B587" s="14"/>
      <c r="C587" s="28" t="s">
        <v>1277</v>
      </c>
      <c r="D587" s="28" t="s">
        <v>1046</v>
      </c>
      <c r="E587" s="91">
        <v>200000.0</v>
      </c>
      <c r="F587" s="27"/>
      <c r="G587" s="17"/>
    </row>
    <row r="588" ht="14.25" customHeight="1">
      <c r="B588" s="14"/>
      <c r="C588" s="28" t="s">
        <v>1277</v>
      </c>
      <c r="D588" s="28" t="s">
        <v>327</v>
      </c>
      <c r="E588" s="91">
        <v>50000.0</v>
      </c>
      <c r="F588" s="27"/>
      <c r="G588" s="17" t="s">
        <v>13</v>
      </c>
    </row>
    <row r="589" ht="14.25" customHeight="1">
      <c r="B589" s="14"/>
      <c r="C589" s="13" t="s">
        <v>1277</v>
      </c>
      <c r="D589" s="18" t="s">
        <v>755</v>
      </c>
      <c r="E589" s="81"/>
      <c r="F589" s="81">
        <v>30000.0</v>
      </c>
    </row>
    <row r="590" ht="14.25" customHeight="1">
      <c r="B590" s="14"/>
      <c r="C590" s="14"/>
      <c r="D590" s="145" t="s">
        <v>417</v>
      </c>
      <c r="E590" s="146">
        <f t="shared" ref="E590:F590" si="1">SUM(E8:E589)</f>
        <v>219153467</v>
      </c>
      <c r="F590" s="146">
        <f t="shared" si="1"/>
        <v>166230000</v>
      </c>
    </row>
    <row r="591" ht="14.25" customHeight="1">
      <c r="B591" s="7"/>
      <c r="C591" s="147"/>
      <c r="D591" s="148" t="s">
        <v>1283</v>
      </c>
      <c r="E591" s="149">
        <f>E6+E590-F590</f>
        <v>248170988.6</v>
      </c>
      <c r="F591" s="38"/>
    </row>
    <row r="592" ht="14.25" customHeight="1">
      <c r="E592" s="38"/>
      <c r="F592" s="38"/>
    </row>
    <row r="593" ht="14.25" customHeight="1">
      <c r="D593" s="37" t="s">
        <v>419</v>
      </c>
      <c r="E593" s="38">
        <f>E6</f>
        <v>195247521.6</v>
      </c>
      <c r="F593" s="38"/>
    </row>
    <row r="594" ht="14.25" customHeight="1">
      <c r="D594" s="40" t="s">
        <v>420</v>
      </c>
      <c r="E594" s="38">
        <f>E590</f>
        <v>219153467</v>
      </c>
      <c r="F594" s="2"/>
    </row>
    <row r="595" ht="14.25" customHeight="1">
      <c r="D595" s="40" t="s">
        <v>421</v>
      </c>
      <c r="E595" s="38">
        <f>F590</f>
        <v>166230000</v>
      </c>
      <c r="F595" s="2"/>
    </row>
    <row r="596" ht="14.25" customHeight="1">
      <c r="D596" s="17" t="s">
        <v>13</v>
      </c>
      <c r="E596" s="2">
        <f>sum(E8,E9,E10,E11,E13,E14,E18,E30,E32,E38,E51,E77,E81,E94,E97,E107,E108,E109,E125,E132,E142,E196,E225,E235,E252,E278,E282,E288,E289,E291,E298,E300,E313,E314,E320,E332,E346,E347,E362,E391,E408,E439,E450,E458,E462,E479,E482,E513,E519,E523,E525,E526,E529,E531,E545,E568,E573,E571,E575,E576,E588)</f>
        <v>26093027</v>
      </c>
      <c r="F596" s="100"/>
      <c r="G596" s="140"/>
    </row>
    <row r="597" ht="14.25" customHeight="1">
      <c r="D597" s="17" t="s">
        <v>56</v>
      </c>
      <c r="E597" s="2">
        <f>Sum(E102,E243,E255,E290,E369,E372,E476)</f>
        <v>7500000</v>
      </c>
      <c r="F597" s="100"/>
      <c r="G597" s="140"/>
    </row>
    <row r="598" ht="14.25" customHeight="1">
      <c r="D598" s="40" t="s">
        <v>737</v>
      </c>
      <c r="E598" s="2">
        <f>Sum(E25,E37,E169,E248,E262)</f>
        <v>1550000</v>
      </c>
      <c r="F598" s="100"/>
      <c r="G598" s="140"/>
    </row>
    <row r="599" ht="14.25" customHeight="1">
      <c r="D599" s="17" t="s">
        <v>265</v>
      </c>
      <c r="E599" s="2">
        <f>-sum(F577:F581)</f>
        <v>-17700000</v>
      </c>
      <c r="F599" s="100"/>
      <c r="G599" s="140"/>
    </row>
    <row r="600" ht="14.25" customHeight="1">
      <c r="E600" s="2"/>
      <c r="F600" s="100"/>
      <c r="G600" s="140"/>
    </row>
    <row r="601" ht="14.25" customHeight="1">
      <c r="D601" s="37" t="s">
        <v>758</v>
      </c>
      <c r="E601" s="38">
        <f>E593+E594-E595</f>
        <v>248170988.6</v>
      </c>
      <c r="F601" s="2"/>
    </row>
    <row r="602" ht="14.25" customHeight="1">
      <c r="D602" s="1" t="s">
        <v>423</v>
      </c>
      <c r="E602" s="2">
        <f>E593+E594-E595-E597-E596-E598-E599</f>
        <v>230727961.6</v>
      </c>
      <c r="F602" s="2"/>
    </row>
    <row r="603" ht="14.25" customHeight="1">
      <c r="E603" s="2"/>
      <c r="F603" s="2"/>
    </row>
    <row r="604" ht="14.25" customHeight="1">
      <c r="E604" s="2"/>
      <c r="F604" s="2"/>
    </row>
    <row r="605" ht="14.25" customHeight="1">
      <c r="E605" s="2"/>
      <c r="F605" s="2"/>
    </row>
    <row r="606" ht="14.25" customHeight="1">
      <c r="E606" s="2"/>
      <c r="F606" s="2"/>
    </row>
    <row r="607" ht="14.25" customHeight="1">
      <c r="E607" s="2"/>
      <c r="F607" s="2"/>
    </row>
    <row r="608" ht="14.25" customHeight="1">
      <c r="E608" s="2"/>
      <c r="F608" s="2"/>
    </row>
    <row r="609" ht="14.25" customHeight="1">
      <c r="E609" s="2"/>
      <c r="F609" s="2"/>
    </row>
    <row r="610" ht="14.25" customHeight="1">
      <c r="E610" s="2"/>
      <c r="F610" s="2"/>
    </row>
    <row r="611" ht="14.25" customHeight="1">
      <c r="E611" s="2"/>
      <c r="F611" s="2"/>
    </row>
    <row r="612" ht="14.25" customHeight="1">
      <c r="E612" s="2"/>
      <c r="F612" s="2"/>
    </row>
    <row r="613" ht="14.25" customHeight="1">
      <c r="E613" s="2"/>
      <c r="F613" s="2"/>
    </row>
    <row r="614" ht="14.25" customHeight="1">
      <c r="E614" s="2"/>
      <c r="F614" s="2"/>
    </row>
    <row r="615" ht="14.25" customHeight="1">
      <c r="E615" s="2"/>
      <c r="F615" s="2"/>
    </row>
    <row r="616" ht="14.25" customHeight="1">
      <c r="E616" s="2"/>
      <c r="F616" s="2"/>
    </row>
    <row r="617" ht="14.25" customHeight="1">
      <c r="E617" s="2"/>
      <c r="F617" s="2"/>
    </row>
    <row r="618" ht="14.25" customHeight="1">
      <c r="E618" s="2"/>
      <c r="F618" s="2"/>
    </row>
    <row r="619" ht="14.25" customHeight="1">
      <c r="E619" s="2"/>
      <c r="F619" s="2"/>
    </row>
    <row r="620" ht="14.25" customHeight="1">
      <c r="E620" s="2"/>
      <c r="F620" s="2"/>
    </row>
    <row r="621" ht="14.25" customHeight="1">
      <c r="E621" s="2"/>
      <c r="F621" s="2"/>
    </row>
    <row r="622" ht="14.25" customHeight="1">
      <c r="E622" s="2"/>
      <c r="F622" s="2"/>
    </row>
    <row r="623" ht="14.25" customHeight="1">
      <c r="E623" s="2"/>
      <c r="F623" s="2"/>
    </row>
    <row r="624" ht="14.25" customHeight="1">
      <c r="E624" s="2"/>
      <c r="F624" s="2"/>
    </row>
    <row r="625" ht="14.25" customHeight="1">
      <c r="E625" s="2"/>
      <c r="F625" s="2"/>
    </row>
    <row r="626" ht="14.25" customHeight="1">
      <c r="E626" s="2"/>
      <c r="F626" s="2"/>
    </row>
    <row r="627" ht="14.25" customHeight="1">
      <c r="E627" s="2"/>
      <c r="F627" s="2"/>
    </row>
    <row r="628" ht="14.25" customHeight="1">
      <c r="E628" s="2"/>
      <c r="F628" s="2"/>
    </row>
    <row r="629" ht="14.25" customHeight="1">
      <c r="E629" s="2"/>
      <c r="F629" s="2"/>
    </row>
    <row r="630" ht="14.25" customHeight="1">
      <c r="E630" s="2"/>
      <c r="F630" s="2"/>
    </row>
    <row r="631" ht="14.25" customHeight="1">
      <c r="E631" s="2"/>
      <c r="F631" s="2"/>
    </row>
    <row r="632" ht="14.25" customHeight="1">
      <c r="E632" s="2"/>
      <c r="F632" s="2"/>
    </row>
    <row r="633" ht="14.25" customHeight="1">
      <c r="E633" s="2"/>
      <c r="F633" s="2"/>
    </row>
    <row r="634" ht="14.25" customHeight="1">
      <c r="E634" s="2"/>
      <c r="F634" s="2"/>
    </row>
    <row r="635" ht="14.25" customHeight="1">
      <c r="E635" s="2"/>
      <c r="F635" s="2"/>
    </row>
    <row r="636" ht="14.25" customHeight="1">
      <c r="E636" s="2"/>
      <c r="F636" s="2"/>
    </row>
    <row r="637" ht="14.25" customHeight="1">
      <c r="E637" s="2"/>
      <c r="F637" s="2"/>
    </row>
    <row r="638" ht="14.25" customHeight="1">
      <c r="E638" s="2"/>
      <c r="F638" s="2"/>
    </row>
    <row r="639" ht="14.25" customHeight="1">
      <c r="E639" s="2"/>
      <c r="F639" s="2"/>
    </row>
    <row r="640" ht="14.25" customHeight="1">
      <c r="E640" s="2"/>
      <c r="F640" s="2"/>
    </row>
    <row r="641" ht="14.25" customHeight="1">
      <c r="E641" s="2"/>
      <c r="F641" s="2"/>
    </row>
    <row r="642" ht="14.25" customHeight="1">
      <c r="E642" s="2"/>
      <c r="F642" s="2"/>
    </row>
    <row r="643" ht="14.25" customHeight="1">
      <c r="E643" s="2"/>
      <c r="F643" s="2"/>
    </row>
    <row r="644" ht="14.25" customHeight="1">
      <c r="E644" s="2"/>
      <c r="F644" s="2"/>
    </row>
    <row r="645" ht="14.25" customHeight="1">
      <c r="E645" s="2"/>
      <c r="F645" s="2"/>
    </row>
    <row r="646" ht="14.25" customHeight="1">
      <c r="E646" s="2"/>
      <c r="F646" s="2"/>
    </row>
    <row r="647" ht="14.25" customHeight="1">
      <c r="E647" s="2"/>
      <c r="F647" s="2"/>
    </row>
    <row r="648" ht="14.25" customHeight="1">
      <c r="E648" s="2"/>
      <c r="F648" s="2"/>
    </row>
    <row r="649" ht="14.25" customHeight="1">
      <c r="E649" s="2"/>
      <c r="F649" s="2"/>
    </row>
    <row r="650" ht="14.25" customHeight="1">
      <c r="E650" s="2"/>
      <c r="F650" s="2"/>
    </row>
    <row r="651" ht="14.25" customHeight="1">
      <c r="E651" s="2"/>
      <c r="F651" s="2"/>
    </row>
    <row r="652" ht="14.25" customHeight="1">
      <c r="E652" s="2"/>
      <c r="F652" s="2"/>
    </row>
    <row r="653" ht="14.25" customHeight="1">
      <c r="E653" s="2"/>
      <c r="F653" s="2"/>
    </row>
    <row r="654" ht="14.25" customHeight="1">
      <c r="E654" s="2"/>
      <c r="F654" s="2"/>
    </row>
    <row r="655" ht="14.25" customHeight="1">
      <c r="E655" s="2"/>
      <c r="F655" s="2"/>
    </row>
    <row r="656" ht="14.25" customHeight="1">
      <c r="E656" s="2"/>
      <c r="F656" s="2"/>
    </row>
    <row r="657" ht="14.25" customHeight="1">
      <c r="E657" s="2"/>
      <c r="F657" s="2"/>
    </row>
    <row r="658" ht="14.25" customHeight="1">
      <c r="E658" s="2"/>
      <c r="F658" s="2"/>
    </row>
    <row r="659" ht="14.25" customHeight="1">
      <c r="E659" s="2"/>
      <c r="F659" s="2"/>
    </row>
    <row r="660" ht="14.25" customHeight="1">
      <c r="E660" s="2"/>
      <c r="F660" s="2"/>
    </row>
    <row r="661" ht="14.25" customHeight="1">
      <c r="E661" s="2"/>
      <c r="F661" s="2"/>
    </row>
    <row r="662" ht="14.25" customHeight="1">
      <c r="E662" s="2"/>
      <c r="F662" s="2"/>
    </row>
    <row r="663" ht="14.25" customHeight="1">
      <c r="E663" s="2"/>
      <c r="F663" s="2"/>
    </row>
    <row r="664" ht="14.25" customHeight="1">
      <c r="E664" s="2"/>
      <c r="F664" s="2"/>
    </row>
    <row r="665" ht="14.25" customHeight="1">
      <c r="E665" s="2"/>
      <c r="F665" s="2"/>
    </row>
    <row r="666" ht="14.25" customHeight="1">
      <c r="E666" s="2"/>
      <c r="F666" s="2"/>
    </row>
    <row r="667" ht="14.25" customHeight="1">
      <c r="E667" s="2"/>
      <c r="F667" s="2"/>
    </row>
    <row r="668" ht="14.25" customHeight="1">
      <c r="E668" s="2"/>
      <c r="F668" s="2"/>
    </row>
    <row r="669" ht="14.25" customHeight="1">
      <c r="E669" s="2"/>
      <c r="F669" s="2"/>
    </row>
    <row r="670" ht="14.25" customHeight="1">
      <c r="E670" s="2"/>
      <c r="F670" s="2"/>
    </row>
    <row r="671" ht="14.25" customHeight="1">
      <c r="E671" s="2"/>
      <c r="F671" s="2"/>
    </row>
    <row r="672" ht="14.25" customHeight="1">
      <c r="E672" s="2"/>
      <c r="F672" s="2"/>
    </row>
    <row r="673" ht="14.25" customHeight="1">
      <c r="E673" s="2"/>
      <c r="F673" s="2"/>
    </row>
    <row r="674" ht="14.25" customHeight="1">
      <c r="E674" s="2"/>
      <c r="F674" s="2"/>
    </row>
    <row r="675" ht="14.25" customHeight="1">
      <c r="E675" s="2"/>
      <c r="F675" s="2"/>
    </row>
    <row r="676" ht="14.25" customHeight="1">
      <c r="E676" s="2"/>
      <c r="F676" s="2"/>
    </row>
    <row r="677" ht="14.25" customHeight="1">
      <c r="E677" s="2"/>
      <c r="F677" s="2"/>
    </row>
    <row r="678" ht="14.25" customHeight="1">
      <c r="E678" s="2"/>
      <c r="F678" s="2"/>
    </row>
    <row r="679" ht="14.25" customHeight="1">
      <c r="E679" s="2"/>
      <c r="F679" s="2"/>
    </row>
    <row r="680" ht="14.25" customHeight="1">
      <c r="E680" s="2"/>
      <c r="F680" s="2"/>
    </row>
    <row r="681" ht="14.25" customHeight="1">
      <c r="E681" s="2"/>
      <c r="F681" s="2"/>
    </row>
    <row r="682" ht="14.25" customHeight="1">
      <c r="E682" s="2"/>
      <c r="F682" s="2"/>
    </row>
    <row r="683" ht="14.25" customHeight="1">
      <c r="E683" s="2"/>
      <c r="F683" s="2"/>
    </row>
    <row r="684" ht="14.25" customHeight="1">
      <c r="E684" s="2"/>
      <c r="F684" s="2"/>
    </row>
    <row r="685" ht="14.25" customHeight="1">
      <c r="E685" s="2"/>
      <c r="F685" s="2"/>
    </row>
    <row r="686" ht="14.25" customHeight="1">
      <c r="E686" s="2"/>
      <c r="F686" s="2"/>
    </row>
    <row r="687" ht="14.25" customHeight="1">
      <c r="E687" s="2"/>
      <c r="F687" s="2"/>
    </row>
    <row r="688" ht="14.25" customHeight="1">
      <c r="E688" s="2"/>
      <c r="F688" s="2"/>
    </row>
    <row r="689" ht="14.25" customHeight="1">
      <c r="E689" s="2"/>
      <c r="F689" s="2"/>
    </row>
    <row r="690" ht="14.25" customHeight="1">
      <c r="E690" s="2"/>
      <c r="F690" s="2"/>
    </row>
    <row r="691" ht="14.25" customHeight="1">
      <c r="E691" s="2"/>
      <c r="F691" s="2"/>
    </row>
    <row r="692" ht="14.25" customHeight="1">
      <c r="E692" s="2"/>
      <c r="F692" s="2"/>
    </row>
    <row r="693" ht="14.25" customHeight="1">
      <c r="E693" s="2"/>
      <c r="F693" s="2"/>
    </row>
    <row r="694" ht="14.25" customHeight="1">
      <c r="E694" s="2"/>
      <c r="F694" s="2"/>
    </row>
    <row r="695" ht="14.25" customHeight="1">
      <c r="E695" s="2"/>
      <c r="F695" s="2"/>
    </row>
    <row r="696" ht="14.25" customHeight="1">
      <c r="E696" s="2"/>
      <c r="F696" s="2"/>
    </row>
    <row r="697" ht="14.25" customHeight="1">
      <c r="E697" s="2"/>
      <c r="F697" s="2"/>
    </row>
    <row r="698" ht="14.25" customHeight="1">
      <c r="E698" s="2"/>
      <c r="F698" s="2"/>
    </row>
    <row r="699" ht="14.25" customHeight="1">
      <c r="E699" s="2"/>
      <c r="F699" s="2"/>
    </row>
    <row r="700" ht="14.25" customHeight="1">
      <c r="E700" s="2"/>
      <c r="F700" s="2"/>
    </row>
    <row r="701" ht="14.25" customHeight="1">
      <c r="E701" s="2"/>
      <c r="F701" s="2"/>
    </row>
    <row r="702" ht="14.25" customHeight="1">
      <c r="E702" s="2"/>
      <c r="F702" s="2"/>
    </row>
    <row r="703" ht="14.25" customHeight="1">
      <c r="E703" s="2"/>
      <c r="F703" s="2"/>
    </row>
    <row r="704" ht="14.25" customHeight="1">
      <c r="E704" s="2"/>
      <c r="F704" s="2"/>
    </row>
    <row r="705" ht="14.25" customHeight="1">
      <c r="E705" s="2"/>
      <c r="F705" s="2"/>
    </row>
    <row r="706" ht="14.25" customHeight="1">
      <c r="E706" s="2"/>
      <c r="F706" s="2"/>
    </row>
    <row r="707" ht="14.25" customHeight="1">
      <c r="E707" s="2"/>
      <c r="F707" s="2"/>
    </row>
    <row r="708" ht="14.25" customHeight="1">
      <c r="E708" s="2"/>
      <c r="F708" s="2"/>
    </row>
    <row r="709" ht="14.25" customHeight="1">
      <c r="E709" s="2"/>
      <c r="F709" s="2"/>
    </row>
    <row r="710" ht="14.25" customHeight="1">
      <c r="E710" s="2"/>
      <c r="F710" s="2"/>
    </row>
    <row r="711" ht="14.25" customHeight="1">
      <c r="E711" s="2"/>
      <c r="F711" s="2"/>
    </row>
    <row r="712" ht="14.25" customHeight="1">
      <c r="E712" s="2"/>
      <c r="F712" s="2"/>
    </row>
    <row r="713" ht="14.25" customHeight="1">
      <c r="E713" s="2"/>
      <c r="F713" s="2"/>
    </row>
    <row r="714" ht="14.25" customHeight="1">
      <c r="E714" s="2"/>
      <c r="F714" s="2"/>
    </row>
    <row r="715" ht="14.25" customHeight="1">
      <c r="E715" s="2"/>
      <c r="F715" s="2"/>
    </row>
    <row r="716" ht="14.25" customHeight="1">
      <c r="E716" s="2"/>
      <c r="F716" s="2"/>
    </row>
    <row r="717" ht="14.25" customHeight="1">
      <c r="E717" s="2"/>
      <c r="F717" s="2"/>
    </row>
    <row r="718" ht="14.25" customHeight="1">
      <c r="E718" s="2"/>
      <c r="F718" s="2"/>
    </row>
    <row r="719" ht="14.25" customHeight="1">
      <c r="E719" s="2"/>
      <c r="F719" s="2"/>
    </row>
    <row r="720" ht="14.25" customHeight="1">
      <c r="E720" s="2"/>
      <c r="F720" s="2"/>
    </row>
    <row r="721" ht="14.25" customHeight="1">
      <c r="E721" s="2"/>
      <c r="F721" s="2"/>
    </row>
    <row r="722" ht="14.25" customHeight="1">
      <c r="E722" s="2"/>
      <c r="F722" s="2"/>
    </row>
    <row r="723" ht="14.25" customHeight="1">
      <c r="E723" s="2"/>
      <c r="F723" s="2"/>
    </row>
    <row r="724" ht="14.25" customHeight="1">
      <c r="E724" s="2"/>
      <c r="F724" s="2"/>
    </row>
    <row r="725" ht="14.25" customHeight="1">
      <c r="E725" s="2"/>
      <c r="F725" s="2"/>
    </row>
    <row r="726" ht="14.25" customHeight="1">
      <c r="E726" s="2"/>
      <c r="F726" s="2"/>
    </row>
    <row r="727" ht="14.25" customHeight="1">
      <c r="E727" s="2"/>
      <c r="F727" s="2"/>
    </row>
    <row r="728" ht="14.25" customHeight="1">
      <c r="E728" s="2"/>
      <c r="F728" s="2"/>
    </row>
    <row r="729" ht="14.25" customHeight="1">
      <c r="E729" s="2"/>
      <c r="F729" s="2"/>
    </row>
    <row r="730" ht="14.25" customHeight="1">
      <c r="E730" s="2"/>
      <c r="F730" s="2"/>
    </row>
    <row r="731" ht="14.25" customHeight="1">
      <c r="E731" s="2"/>
      <c r="F731" s="2"/>
    </row>
    <row r="732" ht="14.25" customHeight="1">
      <c r="E732" s="2"/>
      <c r="F732" s="2"/>
    </row>
    <row r="733" ht="14.25" customHeight="1">
      <c r="E733" s="2"/>
      <c r="F733" s="2"/>
    </row>
    <row r="734" ht="14.25" customHeight="1">
      <c r="E734" s="2"/>
      <c r="F734" s="2"/>
    </row>
    <row r="735" ht="14.25" customHeight="1">
      <c r="E735" s="2"/>
      <c r="F735" s="2"/>
    </row>
    <row r="736" ht="14.25" customHeight="1">
      <c r="E736" s="2"/>
      <c r="F736" s="2"/>
    </row>
    <row r="737" ht="14.25" customHeight="1">
      <c r="E737" s="2"/>
      <c r="F737" s="2"/>
    </row>
    <row r="738" ht="14.25" customHeight="1">
      <c r="E738" s="2"/>
      <c r="F738" s="2"/>
    </row>
    <row r="739" ht="14.25" customHeight="1">
      <c r="E739" s="2"/>
      <c r="F739" s="2"/>
    </row>
    <row r="740" ht="14.25" customHeight="1">
      <c r="E740" s="2"/>
      <c r="F740" s="2"/>
    </row>
    <row r="741" ht="14.25" customHeight="1">
      <c r="E741" s="2"/>
      <c r="F741" s="2"/>
    </row>
    <row r="742" ht="14.25" customHeight="1">
      <c r="E742" s="2"/>
      <c r="F742" s="2"/>
    </row>
    <row r="743" ht="14.25" customHeight="1">
      <c r="E743" s="2"/>
      <c r="F743" s="2"/>
    </row>
    <row r="744" ht="14.25" customHeight="1">
      <c r="E744" s="2"/>
      <c r="F744" s="2"/>
    </row>
    <row r="745" ht="14.25" customHeight="1">
      <c r="E745" s="2"/>
      <c r="F745" s="2"/>
    </row>
    <row r="746" ht="14.25" customHeight="1">
      <c r="E746" s="2"/>
      <c r="F746" s="2"/>
    </row>
    <row r="747" ht="14.25" customHeight="1">
      <c r="E747" s="2"/>
      <c r="F747" s="2"/>
    </row>
    <row r="748" ht="14.25" customHeight="1">
      <c r="E748" s="2"/>
      <c r="F748" s="2"/>
    </row>
    <row r="749" ht="14.25" customHeight="1">
      <c r="E749" s="2"/>
      <c r="F749" s="2"/>
    </row>
    <row r="750" ht="14.25" customHeight="1">
      <c r="E750" s="2"/>
      <c r="F750" s="2"/>
    </row>
    <row r="751" ht="14.25" customHeight="1">
      <c r="E751" s="2"/>
      <c r="F751" s="2"/>
    </row>
    <row r="752" ht="14.25" customHeight="1">
      <c r="E752" s="2"/>
      <c r="F752" s="2"/>
    </row>
    <row r="753" ht="14.25" customHeight="1">
      <c r="E753" s="2"/>
      <c r="F753" s="2"/>
    </row>
    <row r="754" ht="14.25" customHeight="1">
      <c r="E754" s="2"/>
      <c r="F754" s="2"/>
    </row>
    <row r="755" ht="14.25" customHeight="1">
      <c r="E755" s="2"/>
      <c r="F755" s="2"/>
    </row>
    <row r="756" ht="14.25" customHeight="1">
      <c r="E756" s="2"/>
      <c r="F756" s="2"/>
    </row>
    <row r="757" ht="14.25" customHeight="1">
      <c r="E757" s="2"/>
      <c r="F757" s="2"/>
    </row>
    <row r="758" ht="14.25" customHeight="1">
      <c r="E758" s="2"/>
      <c r="F758" s="2"/>
    </row>
    <row r="759" ht="14.25" customHeight="1">
      <c r="E759" s="2"/>
      <c r="F759" s="2"/>
    </row>
    <row r="760" ht="14.25" customHeight="1">
      <c r="E760" s="2"/>
      <c r="F760" s="2"/>
    </row>
    <row r="761" ht="14.25" customHeight="1">
      <c r="E761" s="2"/>
      <c r="F761" s="2"/>
    </row>
    <row r="762" ht="14.25" customHeight="1">
      <c r="E762" s="2"/>
      <c r="F762" s="2"/>
    </row>
    <row r="763" ht="14.25" customHeight="1">
      <c r="E763" s="2"/>
      <c r="F763" s="2"/>
    </row>
    <row r="764" ht="14.25" customHeight="1">
      <c r="E764" s="2"/>
      <c r="F764" s="2"/>
    </row>
    <row r="765" ht="14.25" customHeight="1">
      <c r="E765" s="2"/>
      <c r="F765" s="2"/>
    </row>
    <row r="766" ht="14.25" customHeight="1">
      <c r="E766" s="2"/>
      <c r="F766" s="2"/>
    </row>
    <row r="767" ht="14.25" customHeight="1">
      <c r="E767" s="2"/>
      <c r="F767" s="2"/>
    </row>
    <row r="768" ht="14.25" customHeight="1">
      <c r="E768" s="2"/>
      <c r="F768" s="2"/>
    </row>
    <row r="769" ht="14.25" customHeight="1">
      <c r="E769" s="2"/>
      <c r="F769" s="2"/>
    </row>
    <row r="770" ht="14.25" customHeight="1">
      <c r="E770" s="2"/>
      <c r="F770" s="2"/>
    </row>
    <row r="771" ht="14.25" customHeight="1">
      <c r="E771" s="2"/>
      <c r="F771" s="2"/>
    </row>
    <row r="772" ht="14.25" customHeight="1">
      <c r="E772" s="2"/>
      <c r="F772" s="2"/>
    </row>
    <row r="773" ht="14.25" customHeight="1">
      <c r="E773" s="2"/>
      <c r="F773" s="2"/>
    </row>
    <row r="774" ht="14.25" customHeight="1">
      <c r="E774" s="2"/>
      <c r="F774" s="2"/>
    </row>
    <row r="775" ht="14.25" customHeight="1">
      <c r="E775" s="2"/>
      <c r="F775" s="2"/>
    </row>
    <row r="776" ht="14.25" customHeight="1">
      <c r="E776" s="2"/>
      <c r="F776" s="2"/>
    </row>
    <row r="777" ht="14.25" customHeight="1">
      <c r="E777" s="2"/>
      <c r="F777" s="2"/>
    </row>
    <row r="778" ht="14.25" customHeight="1">
      <c r="E778" s="2"/>
      <c r="F778" s="2"/>
    </row>
    <row r="779" ht="14.25" customHeight="1">
      <c r="E779" s="2"/>
      <c r="F779" s="2"/>
    </row>
    <row r="780" ht="14.25" customHeight="1">
      <c r="E780" s="2"/>
      <c r="F780" s="2"/>
    </row>
    <row r="781" ht="14.25" customHeight="1">
      <c r="E781" s="2"/>
      <c r="F781" s="2"/>
    </row>
    <row r="782" ht="14.25" customHeight="1">
      <c r="E782" s="2"/>
      <c r="F782" s="2"/>
    </row>
    <row r="783" ht="14.25" customHeight="1">
      <c r="E783" s="2"/>
      <c r="F783" s="2"/>
    </row>
    <row r="784" ht="14.25" customHeight="1">
      <c r="E784" s="2"/>
      <c r="F784" s="2"/>
    </row>
    <row r="785" ht="14.25" customHeight="1">
      <c r="E785" s="2"/>
      <c r="F785" s="2"/>
    </row>
    <row r="786" ht="14.25" customHeight="1">
      <c r="E786" s="2"/>
      <c r="F786" s="2"/>
    </row>
    <row r="787" ht="14.25" customHeight="1">
      <c r="E787" s="2"/>
      <c r="F787" s="2"/>
    </row>
    <row r="788" ht="14.25" customHeight="1">
      <c r="E788" s="2"/>
      <c r="F788" s="2"/>
    </row>
    <row r="789" ht="14.25" customHeight="1">
      <c r="E789" s="2"/>
      <c r="F789" s="2"/>
    </row>
    <row r="790" ht="14.25" customHeight="1">
      <c r="E790" s="2"/>
      <c r="F790" s="2"/>
    </row>
    <row r="791" ht="14.25" customHeight="1">
      <c r="E791" s="2"/>
      <c r="F791" s="2"/>
    </row>
    <row r="792" ht="14.25" customHeight="1">
      <c r="E792" s="2"/>
      <c r="F792" s="2"/>
    </row>
    <row r="793" ht="14.25" customHeight="1">
      <c r="E793" s="2"/>
      <c r="F793" s="2"/>
    </row>
    <row r="794" ht="14.25" customHeight="1">
      <c r="E794" s="2"/>
      <c r="F794" s="2"/>
    </row>
    <row r="795" ht="14.25" customHeight="1">
      <c r="E795" s="2"/>
      <c r="F795" s="2"/>
    </row>
    <row r="796" ht="14.25" customHeight="1">
      <c r="E796" s="2"/>
      <c r="F796" s="2"/>
    </row>
    <row r="797" ht="14.25" customHeight="1">
      <c r="E797" s="2"/>
      <c r="F797" s="2"/>
    </row>
    <row r="798" ht="14.25" customHeight="1">
      <c r="E798" s="2"/>
      <c r="F798" s="2"/>
    </row>
    <row r="799" ht="14.25" customHeight="1">
      <c r="E799" s="2"/>
      <c r="F799" s="2"/>
    </row>
    <row r="800" ht="14.25" customHeight="1">
      <c r="E800" s="2"/>
      <c r="F800" s="2"/>
    </row>
    <row r="801" ht="14.25" customHeight="1">
      <c r="E801" s="2"/>
      <c r="F801" s="2"/>
    </row>
    <row r="802" ht="14.25" customHeight="1">
      <c r="E802" s="2"/>
      <c r="F802" s="2"/>
    </row>
    <row r="803" ht="14.25" customHeight="1">
      <c r="E803" s="2"/>
      <c r="F803" s="2"/>
    </row>
    <row r="804" ht="14.25" customHeight="1">
      <c r="E804" s="2"/>
      <c r="F804" s="2"/>
    </row>
    <row r="805" ht="14.25" customHeight="1">
      <c r="E805" s="2"/>
      <c r="F805" s="2"/>
    </row>
    <row r="806" ht="14.25" customHeight="1">
      <c r="E806" s="2"/>
      <c r="F806" s="2"/>
    </row>
    <row r="807" ht="14.25" customHeight="1">
      <c r="E807" s="2"/>
      <c r="F807" s="2"/>
    </row>
    <row r="808" ht="14.25" customHeight="1">
      <c r="E808" s="2"/>
      <c r="F808" s="2"/>
    </row>
    <row r="809" ht="14.25" customHeight="1">
      <c r="E809" s="2"/>
      <c r="F809" s="2"/>
    </row>
    <row r="810" ht="14.25" customHeight="1">
      <c r="E810" s="2"/>
      <c r="F810" s="2"/>
    </row>
    <row r="811" ht="14.25" customHeight="1">
      <c r="E811" s="2"/>
      <c r="F811" s="2"/>
    </row>
    <row r="812" ht="14.25" customHeight="1">
      <c r="E812" s="2"/>
      <c r="F812" s="2"/>
    </row>
    <row r="813" ht="14.25" customHeight="1">
      <c r="E813" s="2"/>
      <c r="F813" s="2"/>
    </row>
    <row r="814" ht="14.25" customHeight="1">
      <c r="E814" s="2"/>
      <c r="F814" s="2"/>
    </row>
    <row r="815" ht="14.25" customHeight="1">
      <c r="E815" s="2"/>
      <c r="F815" s="2"/>
    </row>
    <row r="816" ht="14.25" customHeight="1">
      <c r="E816" s="2"/>
      <c r="F816" s="2"/>
    </row>
    <row r="817" ht="14.25" customHeight="1">
      <c r="E817" s="2"/>
      <c r="F817" s="2"/>
    </row>
    <row r="818" ht="14.25" customHeight="1">
      <c r="E818" s="2"/>
      <c r="F818" s="2"/>
    </row>
    <row r="819" ht="14.25" customHeight="1">
      <c r="E819" s="2"/>
      <c r="F819" s="2"/>
    </row>
    <row r="820" ht="14.25" customHeight="1">
      <c r="E820" s="2"/>
      <c r="F820" s="2"/>
    </row>
    <row r="821" ht="14.25" customHeight="1">
      <c r="E821" s="2"/>
      <c r="F821" s="2"/>
    </row>
    <row r="822" ht="14.25" customHeight="1">
      <c r="E822" s="2"/>
      <c r="F822" s="2"/>
    </row>
    <row r="823" ht="14.25" customHeight="1">
      <c r="E823" s="2"/>
      <c r="F823" s="2"/>
    </row>
    <row r="824" ht="14.25" customHeight="1">
      <c r="E824" s="2"/>
      <c r="F824" s="2"/>
    </row>
    <row r="825" ht="14.25" customHeight="1">
      <c r="E825" s="2"/>
      <c r="F825" s="2"/>
    </row>
    <row r="826" ht="14.25" customHeight="1">
      <c r="E826" s="2"/>
      <c r="F826" s="2"/>
    </row>
    <row r="827" ht="14.25" customHeight="1">
      <c r="E827" s="2"/>
      <c r="F827" s="2"/>
    </row>
    <row r="828" ht="14.25" customHeight="1">
      <c r="E828" s="2"/>
      <c r="F828" s="2"/>
    </row>
    <row r="829" ht="14.25" customHeight="1">
      <c r="E829" s="2"/>
      <c r="F829" s="2"/>
    </row>
    <row r="830" ht="14.25" customHeight="1">
      <c r="E830" s="2"/>
      <c r="F830" s="2"/>
    </row>
    <row r="831" ht="14.25" customHeight="1">
      <c r="E831" s="2"/>
      <c r="F831" s="2"/>
    </row>
    <row r="832" ht="14.25" customHeight="1">
      <c r="E832" s="2"/>
      <c r="F832" s="2"/>
    </row>
    <row r="833" ht="14.25" customHeight="1">
      <c r="E833" s="2"/>
      <c r="F833" s="2"/>
    </row>
    <row r="834" ht="14.25" customHeight="1">
      <c r="E834" s="2"/>
      <c r="F834" s="2"/>
    </row>
    <row r="835" ht="14.25" customHeight="1">
      <c r="E835" s="2"/>
      <c r="F835" s="2"/>
    </row>
    <row r="836" ht="14.25" customHeight="1">
      <c r="E836" s="2"/>
      <c r="F836" s="2"/>
    </row>
    <row r="837" ht="14.25" customHeight="1">
      <c r="E837" s="2"/>
      <c r="F837" s="2"/>
    </row>
    <row r="838" ht="14.25" customHeight="1">
      <c r="E838" s="2"/>
      <c r="F838" s="2"/>
    </row>
    <row r="839" ht="14.25" customHeight="1">
      <c r="E839" s="2"/>
      <c r="F839" s="2"/>
    </row>
    <row r="840" ht="14.25" customHeight="1">
      <c r="E840" s="2"/>
      <c r="F840" s="2"/>
    </row>
    <row r="841" ht="14.25" customHeight="1">
      <c r="E841" s="2"/>
      <c r="F841" s="2"/>
    </row>
    <row r="842" ht="14.25" customHeight="1">
      <c r="E842" s="2"/>
      <c r="F842" s="2"/>
    </row>
    <row r="843" ht="14.25" customHeight="1">
      <c r="E843" s="2"/>
      <c r="F843" s="2"/>
    </row>
    <row r="844" ht="14.25" customHeight="1">
      <c r="E844" s="2"/>
      <c r="F844" s="2"/>
    </row>
    <row r="845" ht="14.25" customHeight="1">
      <c r="E845" s="2"/>
      <c r="F845" s="2"/>
    </row>
    <row r="846" ht="14.25" customHeight="1">
      <c r="E846" s="2"/>
      <c r="F846" s="2"/>
    </row>
    <row r="847" ht="14.25" customHeight="1">
      <c r="E847" s="2"/>
      <c r="F847" s="2"/>
    </row>
    <row r="848" ht="14.25" customHeight="1">
      <c r="E848" s="2"/>
      <c r="F848" s="2"/>
    </row>
    <row r="849" ht="14.25" customHeight="1">
      <c r="E849" s="2"/>
      <c r="F849" s="2"/>
    </row>
    <row r="850" ht="14.25" customHeight="1">
      <c r="E850" s="2"/>
      <c r="F850" s="2"/>
    </row>
    <row r="851" ht="14.25" customHeight="1">
      <c r="E851" s="2"/>
      <c r="F851" s="2"/>
    </row>
    <row r="852" ht="14.25" customHeight="1">
      <c r="E852" s="2"/>
      <c r="F852" s="2"/>
    </row>
    <row r="853" ht="14.25" customHeight="1">
      <c r="E853" s="2"/>
      <c r="F853" s="2"/>
    </row>
    <row r="854" ht="14.25" customHeight="1">
      <c r="E854" s="2"/>
      <c r="F854" s="2"/>
    </row>
    <row r="855" ht="14.25" customHeight="1">
      <c r="E855" s="2"/>
      <c r="F855" s="2"/>
    </row>
    <row r="856" ht="14.25" customHeight="1">
      <c r="E856" s="2"/>
      <c r="F856" s="2"/>
    </row>
    <row r="857" ht="14.25" customHeight="1">
      <c r="E857" s="2"/>
      <c r="F857" s="2"/>
    </row>
    <row r="858" ht="14.25" customHeight="1">
      <c r="E858" s="2"/>
      <c r="F858" s="2"/>
    </row>
    <row r="859" ht="14.25" customHeight="1">
      <c r="E859" s="2"/>
      <c r="F859" s="2"/>
    </row>
    <row r="860" ht="14.25" customHeight="1">
      <c r="E860" s="2"/>
      <c r="F860" s="2"/>
    </row>
    <row r="861" ht="14.25" customHeight="1">
      <c r="E861" s="2"/>
      <c r="F861" s="2"/>
    </row>
    <row r="862" ht="14.25" customHeight="1">
      <c r="E862" s="2"/>
      <c r="F862" s="2"/>
    </row>
    <row r="863" ht="14.25" customHeight="1">
      <c r="E863" s="2"/>
      <c r="F863" s="2"/>
    </row>
    <row r="864" ht="14.25" customHeight="1">
      <c r="E864" s="2"/>
      <c r="F864" s="2"/>
    </row>
    <row r="865" ht="14.25" customHeight="1">
      <c r="E865" s="2"/>
      <c r="F865" s="2"/>
    </row>
    <row r="866" ht="14.25" customHeight="1">
      <c r="E866" s="2"/>
      <c r="F866" s="2"/>
    </row>
    <row r="867" ht="14.25" customHeight="1">
      <c r="E867" s="2"/>
      <c r="F867" s="2"/>
    </row>
    <row r="868" ht="14.25" customHeight="1">
      <c r="E868" s="2"/>
      <c r="F868" s="2"/>
    </row>
    <row r="869" ht="14.25" customHeight="1">
      <c r="E869" s="2"/>
      <c r="F869" s="2"/>
    </row>
    <row r="870" ht="14.25" customHeight="1">
      <c r="E870" s="2"/>
      <c r="F870" s="2"/>
    </row>
    <row r="871" ht="14.25" customHeight="1">
      <c r="E871" s="2"/>
      <c r="F871" s="2"/>
    </row>
    <row r="872" ht="14.25" customHeight="1">
      <c r="E872" s="2"/>
      <c r="F872" s="2"/>
    </row>
    <row r="873" ht="14.25" customHeight="1">
      <c r="E873" s="2"/>
      <c r="F873" s="2"/>
    </row>
    <row r="874" ht="14.25" customHeight="1">
      <c r="E874" s="2"/>
      <c r="F874" s="2"/>
    </row>
    <row r="875" ht="14.25" customHeight="1">
      <c r="E875" s="2"/>
      <c r="F875" s="2"/>
    </row>
    <row r="876" ht="14.25" customHeight="1">
      <c r="E876" s="2"/>
      <c r="F876" s="2"/>
    </row>
    <row r="877" ht="14.25" customHeight="1">
      <c r="E877" s="2"/>
      <c r="F877" s="2"/>
    </row>
    <row r="878" ht="14.25" customHeight="1">
      <c r="E878" s="2"/>
      <c r="F878" s="2"/>
    </row>
    <row r="879" ht="14.25" customHeight="1">
      <c r="E879" s="2"/>
      <c r="F879" s="2"/>
    </row>
    <row r="880" ht="14.25" customHeight="1">
      <c r="E880" s="2"/>
      <c r="F880" s="2"/>
    </row>
    <row r="881" ht="14.25" customHeight="1">
      <c r="E881" s="2"/>
      <c r="F881" s="2"/>
    </row>
    <row r="882" ht="14.25" customHeight="1">
      <c r="E882" s="2"/>
      <c r="F882" s="2"/>
    </row>
    <row r="883" ht="14.25" customHeight="1">
      <c r="E883" s="2"/>
      <c r="F883" s="2"/>
    </row>
    <row r="884" ht="14.25" customHeight="1">
      <c r="E884" s="2"/>
      <c r="F884" s="2"/>
    </row>
    <row r="885" ht="14.25" customHeight="1">
      <c r="E885" s="2"/>
      <c r="F885" s="2"/>
    </row>
    <row r="886" ht="14.25" customHeight="1">
      <c r="E886" s="2"/>
      <c r="F886" s="2"/>
    </row>
    <row r="887" ht="14.25" customHeight="1">
      <c r="E887" s="2"/>
      <c r="F887" s="2"/>
    </row>
    <row r="888" ht="14.25" customHeight="1">
      <c r="E888" s="2"/>
      <c r="F888" s="2"/>
    </row>
    <row r="889" ht="14.25" customHeight="1">
      <c r="E889" s="2"/>
      <c r="F889" s="2"/>
    </row>
    <row r="890" ht="14.25" customHeight="1">
      <c r="E890" s="2"/>
      <c r="F890" s="2"/>
    </row>
    <row r="891" ht="14.25" customHeight="1">
      <c r="E891" s="2"/>
      <c r="F891" s="2"/>
    </row>
    <row r="892" ht="14.25" customHeight="1">
      <c r="E892" s="2"/>
      <c r="F892" s="2"/>
    </row>
    <row r="893" ht="14.25" customHeight="1">
      <c r="E893" s="2"/>
      <c r="F893" s="2"/>
    </row>
    <row r="894" ht="14.25" customHeight="1">
      <c r="E894" s="2"/>
      <c r="F894" s="2"/>
    </row>
    <row r="895" ht="14.25" customHeight="1">
      <c r="E895" s="2"/>
      <c r="F895" s="2"/>
    </row>
    <row r="896" ht="14.25" customHeight="1">
      <c r="E896" s="2"/>
      <c r="F896" s="2"/>
    </row>
    <row r="897" ht="14.25" customHeight="1">
      <c r="E897" s="2"/>
      <c r="F897" s="2"/>
    </row>
    <row r="898" ht="14.25" customHeight="1">
      <c r="E898" s="2"/>
      <c r="F898" s="2"/>
    </row>
    <row r="899" ht="14.25" customHeight="1">
      <c r="E899" s="2"/>
      <c r="F899" s="2"/>
    </row>
    <row r="900" ht="14.25" customHeight="1">
      <c r="E900" s="2"/>
      <c r="F900" s="2"/>
    </row>
    <row r="901" ht="14.25" customHeight="1">
      <c r="E901" s="2"/>
      <c r="F901" s="2"/>
    </row>
    <row r="902" ht="14.25" customHeight="1">
      <c r="E902" s="2"/>
      <c r="F902" s="2"/>
    </row>
    <row r="903" ht="14.25" customHeight="1">
      <c r="E903" s="2"/>
      <c r="F903" s="2"/>
    </row>
    <row r="904" ht="14.25" customHeight="1">
      <c r="E904" s="2"/>
      <c r="F904" s="2"/>
    </row>
    <row r="905" ht="14.25" customHeight="1">
      <c r="E905" s="2"/>
      <c r="F905" s="2"/>
    </row>
    <row r="906" ht="14.25" customHeight="1">
      <c r="E906" s="2"/>
      <c r="F906" s="2"/>
    </row>
    <row r="907" ht="14.25" customHeight="1">
      <c r="E907" s="2"/>
      <c r="F907" s="2"/>
    </row>
    <row r="908" ht="14.25" customHeight="1">
      <c r="E908" s="2"/>
      <c r="F908" s="2"/>
    </row>
    <row r="909" ht="14.25" customHeight="1">
      <c r="E909" s="2"/>
      <c r="F909" s="2"/>
    </row>
    <row r="910" ht="14.25" customHeight="1">
      <c r="E910" s="2"/>
      <c r="F910" s="2"/>
    </row>
    <row r="911" ht="14.25" customHeight="1">
      <c r="E911" s="2"/>
      <c r="F911" s="2"/>
    </row>
    <row r="912" ht="14.25" customHeight="1">
      <c r="E912" s="2"/>
      <c r="F912" s="2"/>
    </row>
    <row r="913" ht="14.25" customHeight="1">
      <c r="E913" s="2"/>
      <c r="F913" s="2"/>
    </row>
    <row r="914" ht="14.25" customHeight="1">
      <c r="E914" s="2"/>
      <c r="F914" s="2"/>
    </row>
    <row r="915" ht="14.25" customHeight="1">
      <c r="E915" s="2"/>
      <c r="F915" s="2"/>
    </row>
    <row r="916" ht="14.25" customHeight="1">
      <c r="E916" s="2"/>
      <c r="F916" s="2"/>
    </row>
    <row r="917" ht="14.25" customHeight="1">
      <c r="E917" s="2"/>
      <c r="F917" s="2"/>
    </row>
    <row r="918" ht="14.25" customHeight="1">
      <c r="E918" s="2"/>
      <c r="F918" s="2"/>
    </row>
    <row r="919" ht="14.25" customHeight="1">
      <c r="E919" s="2"/>
      <c r="F919" s="2"/>
    </row>
    <row r="920" ht="14.25" customHeight="1">
      <c r="E920" s="2"/>
      <c r="F920" s="2"/>
    </row>
    <row r="921" ht="14.25" customHeight="1">
      <c r="E921" s="2"/>
      <c r="F921" s="2"/>
    </row>
    <row r="922" ht="14.25" customHeight="1">
      <c r="E922" s="2"/>
      <c r="F922" s="2"/>
    </row>
    <row r="923" ht="14.25" customHeight="1">
      <c r="E923" s="2"/>
      <c r="F923" s="2"/>
    </row>
    <row r="924" ht="14.25" customHeight="1">
      <c r="E924" s="2"/>
      <c r="F924" s="2"/>
    </row>
    <row r="925" ht="14.25" customHeight="1">
      <c r="E925" s="2"/>
      <c r="F925" s="2"/>
    </row>
    <row r="926" ht="14.25" customHeight="1">
      <c r="E926" s="2"/>
      <c r="F926" s="2"/>
    </row>
    <row r="927" ht="14.25" customHeight="1">
      <c r="E927" s="2"/>
      <c r="F927" s="2"/>
    </row>
    <row r="928" ht="14.25" customHeight="1">
      <c r="E928" s="2"/>
      <c r="F928" s="2"/>
    </row>
    <row r="929" ht="14.25" customHeight="1">
      <c r="E929" s="2"/>
      <c r="F929" s="2"/>
    </row>
    <row r="930" ht="14.25" customHeight="1">
      <c r="E930" s="2"/>
      <c r="F930" s="2"/>
    </row>
    <row r="931" ht="14.25" customHeight="1">
      <c r="E931" s="2"/>
      <c r="F931" s="2"/>
    </row>
    <row r="932" ht="14.25" customHeight="1">
      <c r="E932" s="2"/>
      <c r="F932" s="2"/>
    </row>
    <row r="933" ht="14.25" customHeight="1">
      <c r="E933" s="2"/>
      <c r="F933" s="2"/>
    </row>
    <row r="934" ht="14.25" customHeight="1">
      <c r="E934" s="2"/>
      <c r="F934" s="2"/>
    </row>
    <row r="935" ht="14.25" customHeight="1">
      <c r="E935" s="2"/>
      <c r="F935" s="2"/>
    </row>
    <row r="936" ht="14.25" customHeight="1">
      <c r="E936" s="2"/>
      <c r="F936" s="2"/>
    </row>
    <row r="937" ht="14.25" customHeight="1">
      <c r="E937" s="2"/>
      <c r="F937" s="2"/>
    </row>
    <row r="938" ht="14.25" customHeight="1">
      <c r="E938" s="2"/>
      <c r="F938" s="2"/>
    </row>
    <row r="939" ht="14.25" customHeight="1">
      <c r="E939" s="2"/>
      <c r="F939" s="2"/>
    </row>
    <row r="940" ht="14.25" customHeight="1">
      <c r="E940" s="2"/>
      <c r="F940" s="2"/>
    </row>
    <row r="941" ht="14.25" customHeight="1">
      <c r="E941" s="2"/>
      <c r="F941" s="2"/>
    </row>
    <row r="942" ht="14.25" customHeight="1">
      <c r="E942" s="2"/>
      <c r="F942" s="2"/>
    </row>
    <row r="943" ht="14.25" customHeight="1">
      <c r="E943" s="2"/>
      <c r="F943" s="2"/>
    </row>
    <row r="944" ht="14.25" customHeight="1">
      <c r="E944" s="2"/>
      <c r="F944" s="2"/>
    </row>
    <row r="945" ht="14.25" customHeight="1">
      <c r="E945" s="2"/>
      <c r="F945" s="2"/>
    </row>
    <row r="946" ht="14.25" customHeight="1">
      <c r="E946" s="2"/>
      <c r="F946" s="2"/>
    </row>
    <row r="947" ht="14.25" customHeight="1">
      <c r="E947" s="2"/>
      <c r="F947" s="2"/>
    </row>
    <row r="948" ht="14.25" customHeight="1">
      <c r="E948" s="2"/>
      <c r="F948" s="2"/>
    </row>
    <row r="949" ht="14.25" customHeight="1">
      <c r="E949" s="2"/>
      <c r="F949" s="2"/>
    </row>
    <row r="950" ht="14.25" customHeight="1">
      <c r="E950" s="2"/>
      <c r="F950" s="2"/>
    </row>
    <row r="951" ht="14.25" customHeight="1">
      <c r="E951" s="2"/>
      <c r="F951" s="2"/>
    </row>
    <row r="952" ht="14.25" customHeight="1">
      <c r="E952" s="2"/>
      <c r="F952" s="2"/>
    </row>
    <row r="953" ht="14.25" customHeight="1">
      <c r="E953" s="2"/>
      <c r="F953" s="2"/>
    </row>
    <row r="954" ht="14.25" customHeight="1">
      <c r="E954" s="2"/>
      <c r="F954" s="2"/>
    </row>
    <row r="955" ht="14.25" customHeight="1">
      <c r="E955" s="2"/>
      <c r="F955" s="2"/>
    </row>
    <row r="956" ht="14.25" customHeight="1">
      <c r="E956" s="2"/>
      <c r="F956" s="2"/>
    </row>
    <row r="957" ht="14.25" customHeight="1">
      <c r="E957" s="2"/>
      <c r="F957" s="2"/>
    </row>
    <row r="958" ht="14.25" customHeight="1">
      <c r="E958" s="2"/>
      <c r="F958" s="2"/>
    </row>
    <row r="959" ht="14.25" customHeight="1">
      <c r="E959" s="2"/>
      <c r="F959" s="2"/>
    </row>
    <row r="960" ht="14.25" customHeight="1">
      <c r="E960" s="2"/>
      <c r="F960" s="2"/>
    </row>
    <row r="961" ht="14.25" customHeight="1">
      <c r="E961" s="2"/>
      <c r="F961" s="2"/>
    </row>
    <row r="962" ht="14.25" customHeight="1">
      <c r="E962" s="2"/>
      <c r="F962" s="2"/>
    </row>
    <row r="963" ht="14.25" customHeight="1">
      <c r="E963" s="2"/>
      <c r="F963" s="2"/>
    </row>
    <row r="964" ht="14.25" customHeight="1">
      <c r="E964" s="2"/>
      <c r="F964" s="2"/>
    </row>
    <row r="965" ht="14.25" customHeight="1">
      <c r="E965" s="2"/>
      <c r="F965" s="2"/>
    </row>
    <row r="966" ht="14.25" customHeight="1">
      <c r="E966" s="2"/>
      <c r="F966" s="2"/>
    </row>
    <row r="967" ht="14.25" customHeight="1">
      <c r="E967" s="2"/>
      <c r="F967" s="2"/>
    </row>
    <row r="968" ht="14.25" customHeight="1">
      <c r="E968" s="2"/>
      <c r="F968" s="2"/>
    </row>
    <row r="969" ht="14.25" customHeight="1">
      <c r="E969" s="2"/>
      <c r="F969" s="2"/>
    </row>
    <row r="970" ht="14.25" customHeight="1">
      <c r="E970" s="2"/>
      <c r="F970" s="2"/>
    </row>
    <row r="971" ht="14.25" customHeight="1">
      <c r="E971" s="2"/>
      <c r="F971" s="2"/>
    </row>
    <row r="972" ht="14.25" customHeight="1">
      <c r="E972" s="2"/>
      <c r="F972" s="2"/>
    </row>
    <row r="973" ht="14.25" customHeight="1">
      <c r="E973" s="2"/>
      <c r="F973" s="2"/>
    </row>
    <row r="974" ht="14.25" customHeight="1">
      <c r="E974" s="2"/>
      <c r="F974" s="2"/>
    </row>
    <row r="975" ht="14.25" customHeight="1">
      <c r="E975" s="2"/>
      <c r="F975" s="2"/>
    </row>
    <row r="976" ht="14.25" customHeight="1">
      <c r="E976" s="2"/>
      <c r="F976" s="2"/>
    </row>
    <row r="977" ht="14.25" customHeight="1">
      <c r="E977" s="2"/>
      <c r="F977" s="2"/>
    </row>
    <row r="978" ht="14.25" customHeight="1">
      <c r="E978" s="2"/>
      <c r="F978" s="2"/>
    </row>
    <row r="979" ht="14.25" customHeight="1">
      <c r="E979" s="2"/>
      <c r="F979" s="2"/>
    </row>
    <row r="980" ht="14.25" customHeight="1">
      <c r="E980" s="2"/>
      <c r="F980" s="2"/>
    </row>
    <row r="981" ht="14.25" customHeight="1">
      <c r="E981" s="2"/>
      <c r="F981" s="2"/>
    </row>
    <row r="982" ht="14.25" customHeight="1">
      <c r="E982" s="2"/>
      <c r="F982" s="2"/>
    </row>
    <row r="983" ht="14.25" customHeight="1">
      <c r="E983" s="2"/>
      <c r="F983" s="2"/>
    </row>
    <row r="984" ht="14.25" customHeight="1">
      <c r="E984" s="2"/>
      <c r="F984" s="2"/>
    </row>
    <row r="985" ht="14.25" customHeight="1">
      <c r="E985" s="2"/>
      <c r="F985" s="2"/>
    </row>
    <row r="986" ht="14.25" customHeight="1">
      <c r="E986" s="2"/>
      <c r="F986" s="2"/>
    </row>
    <row r="987" ht="14.25" customHeight="1">
      <c r="E987" s="2"/>
      <c r="F987" s="2"/>
    </row>
    <row r="988" ht="14.25" customHeight="1">
      <c r="E988" s="2"/>
      <c r="F988" s="2"/>
    </row>
    <row r="989" ht="14.25" customHeight="1">
      <c r="E989" s="2"/>
      <c r="F989" s="2"/>
    </row>
    <row r="990" ht="14.25" customHeight="1">
      <c r="E990" s="2"/>
      <c r="F990" s="2"/>
    </row>
    <row r="991" ht="14.25" customHeight="1">
      <c r="E991" s="2"/>
      <c r="F991" s="2"/>
    </row>
    <row r="992" ht="14.25" customHeight="1">
      <c r="E992" s="2"/>
      <c r="F992" s="2"/>
    </row>
    <row r="993" ht="14.25" customHeight="1">
      <c r="E993" s="2"/>
      <c r="F993" s="2"/>
    </row>
    <row r="994" ht="14.25" customHeight="1">
      <c r="E994" s="2"/>
      <c r="F994" s="2"/>
    </row>
    <row r="995" ht="14.25" customHeight="1">
      <c r="E995" s="2"/>
      <c r="F995" s="2"/>
    </row>
    <row r="996" ht="14.25" customHeight="1">
      <c r="E996" s="2"/>
      <c r="F996" s="2"/>
    </row>
    <row r="997" ht="14.25" customHeight="1">
      <c r="E997" s="2"/>
      <c r="F997" s="2"/>
    </row>
    <row r="998" ht="14.25" customHeight="1">
      <c r="E998" s="2"/>
      <c r="F998" s="2"/>
    </row>
    <row r="999" ht="14.25" customHeight="1">
      <c r="E999" s="2"/>
      <c r="F999" s="2"/>
    </row>
    <row r="1000" ht="14.25" customHeight="1">
      <c r="E1000" s="2"/>
      <c r="F1000" s="2"/>
    </row>
    <row r="1001" ht="14.25" customHeight="1">
      <c r="E1001" s="2"/>
      <c r="F1001" s="2"/>
    </row>
    <row r="1002" ht="14.25" customHeight="1">
      <c r="E1002" s="2"/>
      <c r="F1002" s="2"/>
    </row>
    <row r="1003" ht="14.25" customHeight="1">
      <c r="E1003" s="2"/>
      <c r="F1003" s="2"/>
    </row>
    <row r="1004" ht="14.25" customHeight="1">
      <c r="E1004" s="2"/>
      <c r="F1004" s="2"/>
    </row>
    <row r="1005" ht="14.25" customHeight="1">
      <c r="E1005" s="2"/>
      <c r="F1005" s="2"/>
    </row>
    <row r="1006" ht="14.25" customHeight="1">
      <c r="E1006" s="2"/>
      <c r="F1006" s="2"/>
    </row>
    <row r="1007" ht="14.25" customHeight="1">
      <c r="E1007" s="2"/>
      <c r="F1007" s="2"/>
    </row>
    <row r="1008" ht="14.25" customHeight="1">
      <c r="E1008" s="2"/>
      <c r="F1008" s="2"/>
    </row>
    <row r="1009" ht="14.25" customHeight="1">
      <c r="E1009" s="2"/>
      <c r="F1009" s="2"/>
    </row>
    <row r="1010" ht="14.25" customHeight="1">
      <c r="E1010" s="2"/>
      <c r="F1010" s="2"/>
    </row>
    <row r="1011" ht="14.25" customHeight="1">
      <c r="E1011" s="2"/>
      <c r="F1011" s="2"/>
    </row>
    <row r="1012" ht="14.25" customHeight="1">
      <c r="E1012" s="2"/>
      <c r="F1012" s="2"/>
    </row>
    <row r="1013" ht="14.25" customHeight="1">
      <c r="E1013" s="2"/>
      <c r="F1013" s="2"/>
    </row>
    <row r="1014" ht="14.25" customHeight="1">
      <c r="E1014" s="2"/>
      <c r="F1014" s="2"/>
    </row>
    <row r="1015" ht="14.25" customHeight="1">
      <c r="E1015" s="2"/>
      <c r="F1015" s="2"/>
    </row>
    <row r="1016" ht="14.25" customHeight="1">
      <c r="E1016" s="2"/>
      <c r="F1016" s="2"/>
    </row>
    <row r="1017" ht="14.25" customHeight="1">
      <c r="E1017" s="2"/>
      <c r="F1017" s="2"/>
    </row>
    <row r="1018" ht="14.25" customHeight="1">
      <c r="E1018" s="2"/>
      <c r="F1018" s="2"/>
    </row>
    <row r="1019" ht="14.25" customHeight="1">
      <c r="E1019" s="2"/>
      <c r="F1019" s="2"/>
    </row>
    <row r="1020" ht="14.25" customHeight="1">
      <c r="E1020" s="2"/>
      <c r="F1020" s="2"/>
    </row>
    <row r="1021" ht="14.25" customHeight="1">
      <c r="E1021" s="2"/>
      <c r="F1021" s="2"/>
    </row>
    <row r="1022" ht="14.25" customHeight="1">
      <c r="E1022" s="2"/>
      <c r="F1022" s="2"/>
    </row>
    <row r="1023" ht="14.25" customHeight="1">
      <c r="E1023" s="2"/>
      <c r="F1023" s="2"/>
    </row>
    <row r="1024" ht="14.25" customHeight="1">
      <c r="E1024" s="2"/>
      <c r="F1024" s="2"/>
    </row>
    <row r="1025" ht="14.25" customHeight="1">
      <c r="E1025" s="2"/>
      <c r="F1025" s="2"/>
    </row>
    <row r="1026" ht="14.25" customHeight="1">
      <c r="E1026" s="2"/>
      <c r="F1026" s="2"/>
    </row>
    <row r="1027" ht="14.25" customHeight="1">
      <c r="E1027" s="2"/>
      <c r="F1027" s="2"/>
    </row>
    <row r="1028" ht="14.25" customHeight="1">
      <c r="E1028" s="2"/>
      <c r="F1028" s="2"/>
    </row>
    <row r="1029" ht="14.25" customHeight="1">
      <c r="E1029" s="2"/>
      <c r="F1029" s="2"/>
    </row>
    <row r="1030" ht="14.25" customHeight="1">
      <c r="E1030" s="2"/>
      <c r="F1030" s="2"/>
    </row>
    <row r="1031" ht="14.25" customHeight="1">
      <c r="E1031" s="2"/>
      <c r="F1031" s="2"/>
    </row>
    <row r="1032" ht="14.25" customHeight="1">
      <c r="E1032" s="2"/>
      <c r="F1032" s="2"/>
    </row>
    <row r="1033" ht="14.25" customHeight="1">
      <c r="E1033" s="2"/>
      <c r="F1033" s="2"/>
    </row>
    <row r="1034" ht="14.25" customHeight="1">
      <c r="E1034" s="2"/>
      <c r="F1034" s="2"/>
    </row>
    <row r="1035" ht="14.25" customHeight="1">
      <c r="E1035" s="2"/>
      <c r="F1035" s="2"/>
    </row>
    <row r="1036" ht="14.25" customHeight="1">
      <c r="E1036" s="2"/>
      <c r="F1036" s="2"/>
    </row>
    <row r="1037" ht="14.25" customHeight="1">
      <c r="E1037" s="2"/>
      <c r="F1037" s="2"/>
    </row>
    <row r="1038" ht="14.25" customHeight="1">
      <c r="E1038" s="2"/>
      <c r="F1038" s="2"/>
    </row>
    <row r="1039" ht="14.25" customHeight="1">
      <c r="E1039" s="2"/>
      <c r="F1039" s="2"/>
    </row>
    <row r="1040" ht="14.25" customHeight="1">
      <c r="E1040" s="2"/>
      <c r="F1040" s="2"/>
    </row>
    <row r="1041" ht="14.25" customHeight="1">
      <c r="E1041" s="2"/>
      <c r="F1041" s="2"/>
    </row>
    <row r="1042" ht="14.25" customHeight="1">
      <c r="E1042" s="2"/>
      <c r="F1042" s="2"/>
    </row>
    <row r="1043" ht="14.25" customHeight="1">
      <c r="E1043" s="2"/>
      <c r="F1043" s="2"/>
    </row>
    <row r="1044" ht="14.25" customHeight="1">
      <c r="E1044" s="2"/>
      <c r="F1044" s="2"/>
    </row>
    <row r="1045" ht="14.25" customHeight="1">
      <c r="E1045" s="2"/>
      <c r="F1045" s="2"/>
    </row>
    <row r="1046" ht="14.25" customHeight="1">
      <c r="E1046" s="2"/>
      <c r="F1046" s="2"/>
    </row>
    <row r="1047" ht="14.25" customHeight="1">
      <c r="E1047" s="2"/>
      <c r="F1047" s="2"/>
    </row>
    <row r="1048" ht="14.25" customHeight="1">
      <c r="E1048" s="2"/>
      <c r="F1048" s="2"/>
    </row>
    <row r="1049" ht="14.25" customHeight="1">
      <c r="E1049" s="2"/>
      <c r="F1049" s="2"/>
    </row>
    <row r="1050" ht="14.25" customHeight="1">
      <c r="E1050" s="2"/>
      <c r="F1050" s="2"/>
    </row>
    <row r="1051" ht="14.25" customHeight="1">
      <c r="E1051" s="2"/>
      <c r="F1051" s="2"/>
    </row>
    <row r="1052" ht="14.25" customHeight="1">
      <c r="E1052" s="2"/>
      <c r="F1052" s="2"/>
    </row>
    <row r="1053" ht="14.25" customHeight="1">
      <c r="E1053" s="2"/>
      <c r="F1053" s="2"/>
    </row>
    <row r="1054" ht="14.25" customHeight="1">
      <c r="E1054" s="2"/>
      <c r="F1054" s="2"/>
    </row>
    <row r="1055" ht="14.25" customHeight="1">
      <c r="E1055" s="2"/>
      <c r="F1055" s="2"/>
    </row>
    <row r="1056" ht="14.25" customHeight="1">
      <c r="E1056" s="2"/>
      <c r="F1056" s="2"/>
    </row>
    <row r="1057" ht="14.25" customHeight="1">
      <c r="E1057" s="2"/>
      <c r="F1057" s="2"/>
    </row>
    <row r="1058" ht="14.25" customHeight="1">
      <c r="E1058" s="2"/>
      <c r="F1058" s="2"/>
    </row>
    <row r="1059" ht="14.25" customHeight="1">
      <c r="E1059" s="2"/>
      <c r="F1059" s="2"/>
    </row>
    <row r="1060" ht="14.25" customHeight="1">
      <c r="E1060" s="2"/>
      <c r="F1060" s="2"/>
    </row>
    <row r="1061" ht="14.25" customHeight="1">
      <c r="E1061" s="2"/>
      <c r="F1061" s="2"/>
    </row>
    <row r="1062" ht="14.25" customHeight="1">
      <c r="E1062" s="2"/>
      <c r="F1062" s="2"/>
    </row>
    <row r="1063" ht="14.25" customHeight="1">
      <c r="E1063" s="2"/>
      <c r="F1063" s="2"/>
    </row>
    <row r="1064" ht="14.25" customHeight="1">
      <c r="E1064" s="2"/>
      <c r="F1064" s="2"/>
    </row>
    <row r="1065" ht="14.25" customHeight="1">
      <c r="E1065" s="2"/>
      <c r="F1065" s="2"/>
    </row>
    <row r="1066" ht="14.25" customHeight="1">
      <c r="E1066" s="2"/>
      <c r="F1066" s="2"/>
    </row>
    <row r="1067" ht="14.25" customHeight="1">
      <c r="E1067" s="2"/>
      <c r="F1067" s="2"/>
    </row>
    <row r="1068" ht="14.25" customHeight="1">
      <c r="E1068" s="2"/>
      <c r="F1068" s="2"/>
    </row>
    <row r="1069" ht="14.25" customHeight="1">
      <c r="E1069" s="2"/>
      <c r="F1069" s="2"/>
    </row>
    <row r="1070" ht="14.25" customHeight="1">
      <c r="E1070" s="2"/>
      <c r="F1070" s="2"/>
    </row>
    <row r="1071" ht="14.25" customHeight="1">
      <c r="E1071" s="2"/>
      <c r="F1071" s="2"/>
    </row>
    <row r="1072" ht="14.25" customHeight="1">
      <c r="E1072" s="2"/>
      <c r="F1072" s="2"/>
    </row>
    <row r="1073" ht="14.25" customHeight="1">
      <c r="E1073" s="2"/>
      <c r="F1073" s="2"/>
    </row>
    <row r="1074" ht="14.25" customHeight="1">
      <c r="E1074" s="2"/>
      <c r="F1074" s="2"/>
    </row>
    <row r="1075" ht="14.25" customHeight="1">
      <c r="E1075" s="2"/>
      <c r="F1075" s="2"/>
    </row>
    <row r="1076" ht="14.25" customHeight="1">
      <c r="E1076" s="2"/>
      <c r="F1076" s="2"/>
    </row>
    <row r="1077" ht="14.25" customHeight="1">
      <c r="E1077" s="2"/>
      <c r="F1077" s="2"/>
    </row>
    <row r="1078" ht="14.25" customHeight="1">
      <c r="E1078" s="2"/>
      <c r="F1078" s="2"/>
    </row>
    <row r="1079" ht="14.25" customHeight="1">
      <c r="E1079" s="2"/>
      <c r="F1079" s="2"/>
    </row>
    <row r="1080" ht="14.25" customHeight="1">
      <c r="E1080" s="2"/>
      <c r="F1080" s="2"/>
    </row>
    <row r="1081" ht="14.25" customHeight="1">
      <c r="E1081" s="2"/>
      <c r="F1081" s="2"/>
    </row>
    <row r="1082" ht="14.25" customHeight="1">
      <c r="E1082" s="2"/>
      <c r="F1082" s="2"/>
    </row>
    <row r="1083" ht="14.25" customHeight="1">
      <c r="E1083" s="2"/>
      <c r="F1083" s="2"/>
    </row>
    <row r="1084" ht="14.25" customHeight="1">
      <c r="E1084" s="2"/>
      <c r="F1084" s="2"/>
    </row>
    <row r="1085" ht="14.25" customHeight="1">
      <c r="E1085" s="2"/>
      <c r="F1085" s="2"/>
    </row>
    <row r="1086" ht="14.25" customHeight="1">
      <c r="E1086" s="2"/>
      <c r="F1086" s="2"/>
    </row>
    <row r="1087" ht="14.25" customHeight="1">
      <c r="E1087" s="2"/>
      <c r="F1087" s="2"/>
    </row>
    <row r="1088" ht="14.25" customHeight="1">
      <c r="E1088" s="2"/>
      <c r="F1088" s="2"/>
    </row>
    <row r="1089" ht="14.25" customHeight="1">
      <c r="E1089" s="2"/>
      <c r="F1089" s="2"/>
    </row>
    <row r="1090" ht="14.25" customHeight="1">
      <c r="E1090" s="2"/>
      <c r="F1090" s="2"/>
    </row>
    <row r="1091" ht="14.25" customHeight="1">
      <c r="E1091" s="2"/>
      <c r="F1091" s="2"/>
    </row>
    <row r="1092" ht="14.25" customHeight="1">
      <c r="E1092" s="2"/>
      <c r="F1092" s="2"/>
    </row>
    <row r="1093" ht="14.25" customHeight="1">
      <c r="E1093" s="2"/>
      <c r="F1093" s="2"/>
    </row>
    <row r="1094" ht="14.25" customHeight="1">
      <c r="E1094" s="2"/>
      <c r="F1094" s="2"/>
    </row>
    <row r="1095" ht="14.25" customHeight="1">
      <c r="E1095" s="2"/>
      <c r="F1095" s="2"/>
    </row>
    <row r="1096" ht="14.25" customHeight="1">
      <c r="E1096" s="2"/>
      <c r="F1096" s="2"/>
    </row>
    <row r="1097" ht="14.25" customHeight="1">
      <c r="E1097" s="2"/>
      <c r="F1097" s="2"/>
    </row>
    <row r="1098" ht="14.25" customHeight="1">
      <c r="E1098" s="2"/>
      <c r="F1098" s="2"/>
    </row>
    <row r="1099" ht="14.25" customHeight="1">
      <c r="E1099" s="2"/>
      <c r="F1099" s="2"/>
    </row>
    <row r="1100" ht="14.25" customHeight="1">
      <c r="E1100" s="2"/>
      <c r="F1100" s="2"/>
    </row>
    <row r="1101" ht="14.25" customHeight="1">
      <c r="E1101" s="2"/>
      <c r="F1101" s="2"/>
    </row>
    <row r="1102" ht="14.25" customHeight="1">
      <c r="E1102" s="2"/>
      <c r="F1102" s="2"/>
    </row>
    <row r="1103" ht="14.25" customHeight="1">
      <c r="E1103" s="2"/>
      <c r="F1103" s="2"/>
    </row>
    <row r="1104" ht="14.25" customHeight="1">
      <c r="E1104" s="2"/>
      <c r="F1104" s="2"/>
    </row>
    <row r="1105" ht="14.25" customHeight="1">
      <c r="E1105" s="2"/>
      <c r="F1105" s="2"/>
    </row>
    <row r="1106" ht="14.25" customHeight="1">
      <c r="E1106" s="2"/>
      <c r="F1106" s="2"/>
    </row>
    <row r="1107" ht="14.25" customHeight="1">
      <c r="E1107" s="2"/>
      <c r="F1107" s="2"/>
    </row>
    <row r="1108" ht="14.25" customHeight="1">
      <c r="E1108" s="2"/>
      <c r="F1108" s="2"/>
    </row>
    <row r="1109" ht="14.25" customHeight="1">
      <c r="E1109" s="2"/>
      <c r="F1109" s="2"/>
    </row>
    <row r="1110" ht="14.25" customHeight="1">
      <c r="E1110" s="2"/>
      <c r="F1110" s="2"/>
    </row>
    <row r="1111" ht="14.25" customHeight="1">
      <c r="E1111" s="2"/>
      <c r="F1111" s="2"/>
    </row>
    <row r="1112" ht="14.25" customHeight="1">
      <c r="E1112" s="2"/>
      <c r="F1112" s="2"/>
    </row>
    <row r="1113" ht="14.25" customHeight="1">
      <c r="E1113" s="2"/>
      <c r="F1113" s="2"/>
    </row>
    <row r="1114" ht="14.25" customHeight="1">
      <c r="E1114" s="2"/>
      <c r="F1114" s="2"/>
    </row>
    <row r="1115" ht="14.25" customHeight="1">
      <c r="E1115" s="2"/>
      <c r="F1115" s="2"/>
    </row>
    <row r="1116" ht="14.25" customHeight="1">
      <c r="E1116" s="2"/>
      <c r="F1116" s="2"/>
    </row>
    <row r="1117" ht="14.25" customHeight="1">
      <c r="E1117" s="2"/>
      <c r="F1117" s="2"/>
    </row>
    <row r="1118" ht="14.25" customHeight="1">
      <c r="E1118" s="2"/>
      <c r="F1118" s="2"/>
    </row>
    <row r="1119" ht="14.25" customHeight="1">
      <c r="E1119" s="2"/>
      <c r="F1119" s="2"/>
    </row>
    <row r="1120" ht="14.25" customHeight="1">
      <c r="E1120" s="2"/>
      <c r="F1120" s="2"/>
    </row>
    <row r="1121" ht="14.25" customHeight="1">
      <c r="E1121" s="2"/>
      <c r="F1121" s="2"/>
    </row>
    <row r="1122" ht="14.25" customHeight="1">
      <c r="E1122" s="2"/>
      <c r="F1122" s="2"/>
    </row>
    <row r="1123" ht="14.25" customHeight="1">
      <c r="E1123" s="2"/>
      <c r="F1123" s="2"/>
    </row>
    <row r="1124" ht="14.25" customHeight="1">
      <c r="E1124" s="2"/>
      <c r="F1124" s="2"/>
    </row>
    <row r="1125" ht="14.25" customHeight="1">
      <c r="E1125" s="2"/>
      <c r="F1125" s="2"/>
    </row>
    <row r="1126" ht="14.25" customHeight="1">
      <c r="E1126" s="2"/>
      <c r="F1126" s="2"/>
    </row>
    <row r="1127" ht="14.25" customHeight="1">
      <c r="E1127" s="2"/>
      <c r="F1127" s="2"/>
    </row>
    <row r="1128" ht="14.25" customHeight="1">
      <c r="E1128" s="2"/>
      <c r="F1128" s="2"/>
    </row>
    <row r="1129" ht="14.25" customHeight="1">
      <c r="E1129" s="2"/>
      <c r="F1129" s="2"/>
    </row>
    <row r="1130" ht="14.25" customHeight="1">
      <c r="E1130" s="2"/>
      <c r="F1130" s="2"/>
    </row>
    <row r="1131" ht="14.25" customHeight="1">
      <c r="E1131" s="2"/>
      <c r="F1131" s="2"/>
    </row>
    <row r="1132" ht="14.25" customHeight="1">
      <c r="E1132" s="2"/>
      <c r="F1132" s="2"/>
    </row>
    <row r="1133" ht="14.25" customHeight="1">
      <c r="E1133" s="2"/>
      <c r="F1133" s="2"/>
    </row>
    <row r="1134" ht="14.25" customHeight="1">
      <c r="E1134" s="2"/>
      <c r="F1134" s="2"/>
    </row>
    <row r="1135" ht="14.25" customHeight="1">
      <c r="E1135" s="2"/>
      <c r="F1135" s="2"/>
    </row>
    <row r="1136" ht="14.25" customHeight="1">
      <c r="E1136" s="2"/>
      <c r="F1136" s="2"/>
    </row>
    <row r="1137" ht="14.25" customHeight="1">
      <c r="E1137" s="2"/>
      <c r="F1137" s="2"/>
    </row>
    <row r="1138" ht="14.25" customHeight="1">
      <c r="E1138" s="2"/>
      <c r="F1138" s="2"/>
    </row>
    <row r="1139" ht="14.25" customHeight="1">
      <c r="E1139" s="2"/>
      <c r="F1139" s="2"/>
    </row>
    <row r="1140" ht="14.25" customHeight="1">
      <c r="E1140" s="2"/>
      <c r="F1140" s="2"/>
    </row>
    <row r="1141" ht="14.25" customHeight="1">
      <c r="E1141" s="2"/>
      <c r="F1141" s="2"/>
    </row>
    <row r="1142" ht="14.25" customHeight="1">
      <c r="E1142" s="2"/>
      <c r="F1142" s="2"/>
    </row>
    <row r="1143" ht="14.25" customHeight="1">
      <c r="E1143" s="2"/>
      <c r="F1143" s="2"/>
    </row>
    <row r="1144" ht="14.25" customHeight="1">
      <c r="E1144" s="2"/>
      <c r="F1144" s="2"/>
    </row>
    <row r="1145" ht="14.25" customHeight="1">
      <c r="E1145" s="2"/>
      <c r="F1145" s="2"/>
    </row>
    <row r="1146" ht="14.25" customHeight="1">
      <c r="E1146" s="2"/>
      <c r="F1146" s="2"/>
    </row>
    <row r="1147" ht="14.25" customHeight="1">
      <c r="E1147" s="2"/>
      <c r="F1147" s="2"/>
    </row>
    <row r="1148" ht="14.25" customHeight="1">
      <c r="E1148" s="2"/>
      <c r="F1148" s="2"/>
    </row>
    <row r="1149" ht="14.25" customHeight="1">
      <c r="E1149" s="2"/>
      <c r="F1149" s="2"/>
    </row>
    <row r="1150" ht="14.25" customHeight="1">
      <c r="E1150" s="2"/>
      <c r="F1150" s="2"/>
    </row>
    <row r="1151" ht="14.25" customHeight="1">
      <c r="E1151" s="2"/>
      <c r="F1151" s="2"/>
    </row>
    <row r="1152" ht="14.25" customHeight="1">
      <c r="E1152" s="2"/>
      <c r="F1152" s="2"/>
    </row>
    <row r="1153" ht="14.25" customHeight="1">
      <c r="E1153" s="2"/>
      <c r="F1153" s="2"/>
    </row>
    <row r="1154" ht="14.25" customHeight="1">
      <c r="E1154" s="2"/>
      <c r="F1154" s="2"/>
    </row>
    <row r="1155" ht="14.25" customHeight="1">
      <c r="E1155" s="2"/>
      <c r="F1155" s="2"/>
    </row>
    <row r="1156" ht="14.25" customHeight="1">
      <c r="E1156" s="2"/>
      <c r="F1156" s="2"/>
    </row>
    <row r="1157" ht="14.25" customHeight="1">
      <c r="E1157" s="2"/>
      <c r="F1157" s="2"/>
    </row>
    <row r="1158" ht="14.25" customHeight="1">
      <c r="E1158" s="2"/>
      <c r="F1158" s="2"/>
    </row>
    <row r="1159" ht="14.25" customHeight="1">
      <c r="E1159" s="2"/>
      <c r="F1159" s="2"/>
    </row>
    <row r="1160" ht="14.25" customHeight="1">
      <c r="E1160" s="2"/>
      <c r="F1160" s="2"/>
    </row>
    <row r="1161" ht="14.25" customHeight="1">
      <c r="E1161" s="2"/>
      <c r="F1161" s="2"/>
    </row>
    <row r="1162" ht="14.25" customHeight="1">
      <c r="E1162" s="2"/>
      <c r="F1162" s="2"/>
    </row>
    <row r="1163" ht="14.25" customHeight="1">
      <c r="E1163" s="2"/>
      <c r="F1163" s="2"/>
    </row>
    <row r="1164" ht="14.25" customHeight="1">
      <c r="E1164" s="2"/>
      <c r="F1164" s="2"/>
    </row>
    <row r="1165" ht="14.25" customHeight="1">
      <c r="E1165" s="2"/>
      <c r="F1165" s="2"/>
    </row>
    <row r="1166" ht="14.25" customHeight="1">
      <c r="E1166" s="2"/>
      <c r="F1166" s="2"/>
    </row>
    <row r="1167" ht="14.25" customHeight="1">
      <c r="E1167" s="2"/>
      <c r="F1167" s="2"/>
    </row>
    <row r="1168" ht="14.25" customHeight="1">
      <c r="E1168" s="2"/>
      <c r="F1168" s="2"/>
    </row>
    <row r="1169" ht="14.25" customHeight="1">
      <c r="E1169" s="2"/>
      <c r="F1169" s="2"/>
    </row>
    <row r="1170" ht="14.25" customHeight="1">
      <c r="E1170" s="2"/>
      <c r="F1170" s="2"/>
    </row>
    <row r="1171" ht="14.25" customHeight="1">
      <c r="E1171" s="2"/>
      <c r="F1171" s="2"/>
    </row>
    <row r="1172" ht="14.25" customHeight="1">
      <c r="E1172" s="2"/>
      <c r="F1172" s="2"/>
    </row>
    <row r="1173" ht="14.25" customHeight="1">
      <c r="E1173" s="2"/>
      <c r="F1173" s="2"/>
    </row>
    <row r="1174" ht="14.25" customHeight="1">
      <c r="E1174" s="2"/>
      <c r="F1174" s="2"/>
    </row>
    <row r="1175" ht="14.25" customHeight="1">
      <c r="E1175" s="2"/>
      <c r="F1175" s="2"/>
    </row>
    <row r="1176" ht="14.25" customHeight="1">
      <c r="E1176" s="2"/>
      <c r="F1176" s="2"/>
    </row>
    <row r="1177" ht="14.25" customHeight="1">
      <c r="E1177" s="2"/>
      <c r="F1177" s="2"/>
    </row>
    <row r="1178" ht="14.25" customHeight="1">
      <c r="E1178" s="2"/>
      <c r="F1178" s="2"/>
    </row>
    <row r="1179" ht="14.25" customHeight="1">
      <c r="E1179" s="2"/>
      <c r="F1179" s="2"/>
    </row>
    <row r="1180" ht="14.25" customHeight="1">
      <c r="E1180" s="2"/>
      <c r="F1180" s="2"/>
    </row>
    <row r="1181" ht="14.25" customHeight="1">
      <c r="E1181" s="2"/>
      <c r="F1181" s="2"/>
    </row>
    <row r="1182" ht="14.25" customHeight="1">
      <c r="E1182" s="2"/>
      <c r="F1182" s="2"/>
    </row>
    <row r="1183" ht="14.25" customHeight="1">
      <c r="E1183" s="2"/>
      <c r="F1183" s="2"/>
    </row>
    <row r="1184" ht="14.25" customHeight="1">
      <c r="E1184" s="2"/>
      <c r="F1184" s="2"/>
    </row>
    <row r="1185" ht="14.25" customHeight="1">
      <c r="E1185" s="2"/>
      <c r="F1185" s="2"/>
    </row>
    <row r="1186" ht="14.25" customHeight="1">
      <c r="E1186" s="2"/>
      <c r="F1186" s="2"/>
    </row>
    <row r="1187" ht="14.25" customHeight="1">
      <c r="E1187" s="2"/>
      <c r="F1187" s="2"/>
    </row>
    <row r="1188" ht="14.25" customHeight="1">
      <c r="E1188" s="2"/>
      <c r="F1188" s="2"/>
    </row>
    <row r="1189" ht="14.25" customHeight="1">
      <c r="E1189" s="2"/>
      <c r="F1189" s="2"/>
    </row>
    <row r="1190" ht="14.25" customHeight="1">
      <c r="E1190" s="2"/>
      <c r="F1190" s="2"/>
    </row>
    <row r="1191" ht="14.25" customHeight="1">
      <c r="E1191" s="2"/>
      <c r="F1191" s="2"/>
    </row>
    <row r="1192" ht="14.25" customHeight="1">
      <c r="E1192" s="2"/>
      <c r="F1192" s="2"/>
    </row>
    <row r="1193" ht="14.25" customHeight="1">
      <c r="E1193" s="2"/>
      <c r="F1193" s="2"/>
    </row>
    <row r="1194" ht="14.25" customHeight="1">
      <c r="E1194" s="2"/>
      <c r="F1194" s="2"/>
    </row>
    <row r="1195" ht="14.25" customHeight="1">
      <c r="E1195" s="2"/>
      <c r="F1195" s="2"/>
    </row>
    <row r="1196" ht="14.25" customHeight="1">
      <c r="E1196" s="2"/>
      <c r="F1196" s="2"/>
    </row>
    <row r="1197" ht="14.25" customHeight="1">
      <c r="E1197" s="2"/>
      <c r="F1197" s="2"/>
    </row>
    <row r="1198" ht="14.25" customHeight="1">
      <c r="E1198" s="2"/>
      <c r="F1198" s="2"/>
    </row>
    <row r="1199" ht="14.25" customHeight="1">
      <c r="E1199" s="2"/>
      <c r="F1199" s="2"/>
    </row>
    <row r="1200" ht="14.25" customHeight="1">
      <c r="E1200" s="2"/>
      <c r="F1200" s="2"/>
    </row>
    <row r="1201" ht="14.25" customHeight="1">
      <c r="E1201" s="2"/>
      <c r="F1201" s="2"/>
    </row>
    <row r="1202" ht="14.25" customHeight="1">
      <c r="E1202" s="2"/>
      <c r="F1202" s="2"/>
    </row>
    <row r="1203" ht="14.25" customHeight="1">
      <c r="E1203" s="2"/>
      <c r="F1203" s="2"/>
    </row>
    <row r="1204" ht="14.25" customHeight="1">
      <c r="E1204" s="2"/>
      <c r="F1204" s="2"/>
    </row>
    <row r="1205" ht="14.25" customHeight="1">
      <c r="E1205" s="2"/>
      <c r="F1205" s="2"/>
    </row>
    <row r="1206" ht="14.25" customHeight="1">
      <c r="E1206" s="2"/>
      <c r="F1206" s="2"/>
    </row>
    <row r="1207" ht="14.25" customHeight="1">
      <c r="E1207" s="2"/>
      <c r="F1207" s="2"/>
    </row>
    <row r="1208" ht="14.25" customHeight="1">
      <c r="E1208" s="2"/>
      <c r="F1208" s="2"/>
    </row>
    <row r="1209" ht="14.25" customHeight="1">
      <c r="E1209" s="2"/>
      <c r="F1209" s="2"/>
    </row>
    <row r="1210" ht="14.25" customHeight="1">
      <c r="E1210" s="2"/>
      <c r="F1210" s="2"/>
    </row>
    <row r="1211" ht="14.25" customHeight="1">
      <c r="E1211" s="2"/>
      <c r="F1211" s="2"/>
    </row>
    <row r="1212" ht="14.25" customHeight="1">
      <c r="E1212" s="2"/>
      <c r="F1212" s="2"/>
    </row>
    <row r="1213" ht="14.25" customHeight="1">
      <c r="E1213" s="2"/>
      <c r="F1213" s="2"/>
    </row>
    <row r="1214" ht="14.25" customHeight="1">
      <c r="E1214" s="2"/>
      <c r="F1214" s="2"/>
    </row>
    <row r="1215" ht="14.25" customHeight="1">
      <c r="E1215" s="2"/>
      <c r="F1215" s="2"/>
    </row>
    <row r="1216" ht="14.25" customHeight="1">
      <c r="E1216" s="2"/>
      <c r="F1216" s="2"/>
    </row>
    <row r="1217" ht="14.25" customHeight="1">
      <c r="E1217" s="2"/>
      <c r="F1217" s="2"/>
    </row>
    <row r="1218" ht="14.25" customHeight="1">
      <c r="E1218" s="2"/>
      <c r="F1218" s="2"/>
    </row>
    <row r="1219" ht="14.25" customHeight="1">
      <c r="E1219" s="2"/>
      <c r="F1219" s="2"/>
    </row>
    <row r="1220" ht="14.25" customHeight="1">
      <c r="E1220" s="2"/>
      <c r="F1220" s="2"/>
    </row>
    <row r="1221" ht="14.25" customHeight="1">
      <c r="E1221" s="2"/>
      <c r="F1221" s="2"/>
    </row>
    <row r="1222" ht="14.25" customHeight="1">
      <c r="E1222" s="2"/>
      <c r="F1222" s="2"/>
    </row>
    <row r="1223" ht="14.25" customHeight="1">
      <c r="E1223" s="2"/>
      <c r="F1223" s="2"/>
    </row>
    <row r="1224" ht="14.25" customHeight="1">
      <c r="E1224" s="2"/>
      <c r="F1224" s="2"/>
    </row>
    <row r="1225" ht="14.25" customHeight="1">
      <c r="E1225" s="2"/>
      <c r="F1225" s="2"/>
    </row>
    <row r="1226" ht="14.25" customHeight="1">
      <c r="E1226" s="2"/>
      <c r="F1226" s="2"/>
    </row>
    <row r="1227" ht="14.25" customHeight="1">
      <c r="E1227" s="2"/>
      <c r="F1227" s="2"/>
    </row>
    <row r="1228" ht="14.25" customHeight="1">
      <c r="E1228" s="2"/>
      <c r="F1228" s="2"/>
    </row>
    <row r="1229" ht="14.25" customHeight="1">
      <c r="E1229" s="2"/>
      <c r="F1229" s="2"/>
    </row>
    <row r="1230" ht="14.25" customHeight="1">
      <c r="E1230" s="2"/>
      <c r="F1230" s="2"/>
    </row>
    <row r="1231" ht="14.25" customHeight="1">
      <c r="E1231" s="2"/>
      <c r="F1231" s="2"/>
    </row>
    <row r="1232" ht="14.25" customHeight="1">
      <c r="E1232" s="2"/>
      <c r="F1232" s="2"/>
    </row>
    <row r="1233" ht="14.25" customHeight="1">
      <c r="E1233" s="2"/>
      <c r="F1233" s="2"/>
    </row>
    <row r="1234" ht="14.25" customHeight="1">
      <c r="E1234" s="2"/>
      <c r="F1234" s="2"/>
    </row>
    <row r="1235" ht="14.25" customHeight="1">
      <c r="E1235" s="2"/>
      <c r="F1235" s="2"/>
    </row>
    <row r="1236" ht="14.25" customHeight="1">
      <c r="E1236" s="2"/>
      <c r="F1236" s="2"/>
    </row>
    <row r="1237" ht="14.25" customHeight="1">
      <c r="E1237" s="2"/>
      <c r="F1237" s="2"/>
    </row>
    <row r="1238" ht="14.25" customHeight="1">
      <c r="E1238" s="2"/>
      <c r="F1238" s="2"/>
    </row>
    <row r="1239" ht="14.25" customHeight="1">
      <c r="E1239" s="2"/>
      <c r="F1239" s="2"/>
    </row>
    <row r="1240" ht="14.25" customHeight="1">
      <c r="E1240" s="2"/>
      <c r="F1240" s="2"/>
    </row>
    <row r="1241" ht="14.25" customHeight="1">
      <c r="E1241" s="2"/>
      <c r="F1241" s="2"/>
    </row>
    <row r="1242" ht="14.25" customHeight="1">
      <c r="E1242" s="2"/>
      <c r="F1242" s="2"/>
    </row>
    <row r="1243" ht="14.25" customHeight="1">
      <c r="E1243" s="2"/>
      <c r="F1243" s="2"/>
    </row>
    <row r="1244" ht="14.25" customHeight="1">
      <c r="E1244" s="2"/>
      <c r="F1244" s="2"/>
    </row>
    <row r="1245" ht="14.25" customHeight="1">
      <c r="E1245" s="2"/>
      <c r="F1245" s="2"/>
    </row>
    <row r="1246" ht="14.25" customHeight="1">
      <c r="E1246" s="2"/>
      <c r="F1246" s="2"/>
    </row>
    <row r="1247" ht="14.25" customHeight="1">
      <c r="E1247" s="2"/>
      <c r="F1247" s="2"/>
    </row>
    <row r="1248" ht="14.25" customHeight="1">
      <c r="E1248" s="2"/>
      <c r="F1248" s="2"/>
    </row>
    <row r="1249" ht="14.25" customHeight="1">
      <c r="E1249" s="2"/>
      <c r="F1249" s="2"/>
    </row>
    <row r="1250" ht="14.25" customHeight="1">
      <c r="E1250" s="2"/>
      <c r="F1250" s="2"/>
    </row>
    <row r="1251" ht="14.25" customHeight="1">
      <c r="E1251" s="2"/>
      <c r="F1251" s="2"/>
    </row>
    <row r="1252" ht="14.25" customHeight="1">
      <c r="E1252" s="2"/>
      <c r="F1252" s="2"/>
    </row>
    <row r="1253" ht="14.25" customHeight="1">
      <c r="E1253" s="2"/>
      <c r="F1253" s="2"/>
    </row>
    <row r="1254" ht="14.25" customHeight="1">
      <c r="E1254" s="2"/>
      <c r="F1254" s="2"/>
    </row>
    <row r="1255" ht="14.25" customHeight="1">
      <c r="E1255" s="2"/>
      <c r="F1255" s="2"/>
    </row>
    <row r="1256" ht="14.25" customHeight="1">
      <c r="E1256" s="2"/>
      <c r="F1256" s="2"/>
    </row>
    <row r="1257" ht="14.25" customHeight="1">
      <c r="E1257" s="2"/>
      <c r="F1257" s="2"/>
    </row>
    <row r="1258" ht="14.25" customHeight="1">
      <c r="E1258" s="2"/>
      <c r="F1258" s="2"/>
    </row>
    <row r="1259" ht="14.25" customHeight="1">
      <c r="E1259" s="2"/>
      <c r="F1259" s="2"/>
    </row>
    <row r="1260" ht="14.25" customHeight="1">
      <c r="E1260" s="2"/>
      <c r="F1260" s="2"/>
    </row>
    <row r="1261" ht="14.25" customHeight="1">
      <c r="E1261" s="2"/>
      <c r="F1261" s="2"/>
    </row>
    <row r="1262" ht="14.25" customHeight="1">
      <c r="E1262" s="2"/>
      <c r="F1262" s="2"/>
    </row>
    <row r="1263" ht="14.25" customHeight="1">
      <c r="E1263" s="2"/>
      <c r="F1263" s="2"/>
    </row>
    <row r="1264" ht="14.25" customHeight="1">
      <c r="E1264" s="2"/>
      <c r="F1264" s="2"/>
    </row>
    <row r="1265" ht="14.25" customHeight="1">
      <c r="E1265" s="2"/>
      <c r="F1265" s="2"/>
    </row>
    <row r="1266" ht="14.25" customHeight="1">
      <c r="E1266" s="2"/>
      <c r="F1266" s="2"/>
    </row>
    <row r="1267" ht="14.25" customHeight="1">
      <c r="E1267" s="2"/>
      <c r="F1267" s="2"/>
    </row>
    <row r="1268" ht="14.25" customHeight="1">
      <c r="E1268" s="2"/>
      <c r="F1268" s="2"/>
    </row>
    <row r="1269" ht="14.25" customHeight="1">
      <c r="E1269" s="2"/>
      <c r="F1269" s="2"/>
    </row>
    <row r="1270" ht="14.25" customHeight="1">
      <c r="E1270" s="2"/>
      <c r="F1270" s="2"/>
    </row>
    <row r="1271" ht="14.25" customHeight="1">
      <c r="E1271" s="2"/>
      <c r="F1271" s="2"/>
    </row>
    <row r="1272" ht="14.25" customHeight="1">
      <c r="E1272" s="2"/>
      <c r="F1272" s="2"/>
    </row>
    <row r="1273" ht="14.25" customHeight="1">
      <c r="E1273" s="2"/>
      <c r="F1273" s="2"/>
    </row>
    <row r="1274" ht="14.25" customHeight="1">
      <c r="E1274" s="2"/>
      <c r="F1274" s="2"/>
    </row>
    <row r="1275" ht="14.25" customHeight="1">
      <c r="E1275" s="2"/>
      <c r="F1275" s="2"/>
    </row>
    <row r="1276" ht="14.25" customHeight="1">
      <c r="E1276" s="2"/>
      <c r="F1276" s="2"/>
    </row>
    <row r="1277" ht="14.25" customHeight="1">
      <c r="E1277" s="2"/>
      <c r="F1277" s="2"/>
    </row>
    <row r="1278" ht="14.25" customHeight="1">
      <c r="E1278" s="2"/>
      <c r="F1278" s="2"/>
    </row>
    <row r="1279" ht="14.25" customHeight="1">
      <c r="E1279" s="2"/>
      <c r="F1279" s="2"/>
    </row>
    <row r="1280" ht="14.25" customHeight="1">
      <c r="E1280" s="2"/>
      <c r="F1280" s="2"/>
    </row>
    <row r="1281" ht="14.25" customHeight="1">
      <c r="E1281" s="2"/>
      <c r="F1281" s="2"/>
    </row>
    <row r="1282" ht="14.25" customHeight="1">
      <c r="E1282" s="2"/>
      <c r="F1282" s="2"/>
    </row>
    <row r="1283" ht="14.25" customHeight="1">
      <c r="E1283" s="2"/>
      <c r="F1283" s="2"/>
    </row>
    <row r="1284" ht="14.25" customHeight="1">
      <c r="E1284" s="2"/>
      <c r="F1284" s="2"/>
    </row>
    <row r="1285" ht="14.25" customHeight="1">
      <c r="E1285" s="2"/>
      <c r="F1285" s="2"/>
    </row>
    <row r="1286" ht="14.25" customHeight="1">
      <c r="E1286" s="2"/>
      <c r="F1286" s="2"/>
    </row>
    <row r="1287" ht="14.25" customHeight="1">
      <c r="E1287" s="2"/>
      <c r="F1287" s="2"/>
    </row>
    <row r="1288" ht="14.25" customHeight="1">
      <c r="E1288" s="2"/>
      <c r="F1288" s="2"/>
    </row>
    <row r="1289" ht="14.25" customHeight="1">
      <c r="E1289" s="2"/>
      <c r="F1289" s="2"/>
    </row>
    <row r="1290" ht="14.25" customHeight="1">
      <c r="E1290" s="2"/>
      <c r="F1290" s="2"/>
    </row>
    <row r="1291" ht="14.25" customHeight="1">
      <c r="E1291" s="2"/>
      <c r="F1291" s="2"/>
    </row>
    <row r="1292" ht="14.25" customHeight="1">
      <c r="E1292" s="2"/>
      <c r="F1292" s="2"/>
    </row>
    <row r="1293" ht="14.25" customHeight="1">
      <c r="E1293" s="2"/>
      <c r="F1293" s="2"/>
    </row>
    <row r="1294" ht="14.25" customHeight="1">
      <c r="E1294" s="2"/>
      <c r="F1294" s="2"/>
    </row>
    <row r="1295" ht="14.25" customHeight="1">
      <c r="E1295" s="2"/>
      <c r="F1295" s="2"/>
    </row>
    <row r="1296" ht="14.25" customHeight="1">
      <c r="E1296" s="2"/>
      <c r="F1296" s="2"/>
    </row>
    <row r="1297" ht="14.25" customHeight="1">
      <c r="E1297" s="2"/>
      <c r="F1297" s="2"/>
    </row>
    <row r="1298" ht="14.25" customHeight="1">
      <c r="E1298" s="2"/>
      <c r="F1298" s="2"/>
    </row>
    <row r="1299" ht="14.25" customHeight="1">
      <c r="E1299" s="2"/>
      <c r="F1299" s="2"/>
    </row>
    <row r="1300" ht="14.25" customHeight="1">
      <c r="E1300" s="2"/>
      <c r="F1300" s="2"/>
    </row>
    <row r="1301" ht="14.25" customHeight="1">
      <c r="E1301" s="2"/>
      <c r="F1301" s="2"/>
    </row>
    <row r="1302" ht="14.25" customHeight="1">
      <c r="E1302" s="2"/>
      <c r="F1302" s="2"/>
    </row>
    <row r="1303" ht="14.25" customHeight="1">
      <c r="E1303" s="2"/>
      <c r="F1303" s="2"/>
    </row>
    <row r="1304" ht="14.25" customHeight="1">
      <c r="E1304" s="2"/>
      <c r="F1304" s="2"/>
    </row>
    <row r="1305" ht="14.25" customHeight="1">
      <c r="E1305" s="2"/>
      <c r="F1305" s="2"/>
    </row>
    <row r="1306" ht="14.25" customHeight="1">
      <c r="E1306" s="2"/>
      <c r="F1306" s="2"/>
    </row>
    <row r="1307" ht="14.25" customHeight="1">
      <c r="E1307" s="2"/>
      <c r="F1307" s="2"/>
    </row>
    <row r="1308" ht="14.25" customHeight="1">
      <c r="E1308" s="2"/>
      <c r="F1308" s="2"/>
    </row>
    <row r="1309" ht="14.25" customHeight="1">
      <c r="E1309" s="2"/>
      <c r="F1309" s="2"/>
    </row>
    <row r="1310" ht="14.25" customHeight="1">
      <c r="E1310" s="2"/>
      <c r="F1310" s="2"/>
    </row>
    <row r="1311" ht="14.25" customHeight="1">
      <c r="E1311" s="2"/>
      <c r="F1311" s="2"/>
    </row>
    <row r="1312" ht="14.25" customHeight="1">
      <c r="E1312" s="2"/>
      <c r="F1312" s="2"/>
    </row>
    <row r="1313" ht="14.25" customHeight="1">
      <c r="E1313" s="2"/>
      <c r="F1313" s="2"/>
    </row>
    <row r="1314" ht="14.25" customHeight="1">
      <c r="E1314" s="2"/>
      <c r="F1314" s="2"/>
    </row>
    <row r="1315" ht="14.25" customHeight="1">
      <c r="E1315" s="2"/>
      <c r="F1315" s="2"/>
    </row>
    <row r="1316" ht="14.25" customHeight="1">
      <c r="E1316" s="2"/>
      <c r="F1316" s="2"/>
    </row>
    <row r="1317" ht="14.25" customHeight="1">
      <c r="E1317" s="2"/>
      <c r="F1317" s="2"/>
    </row>
    <row r="1318" ht="14.25" customHeight="1">
      <c r="E1318" s="2"/>
      <c r="F1318" s="2"/>
    </row>
    <row r="1319" ht="14.25" customHeight="1">
      <c r="E1319" s="2"/>
      <c r="F1319" s="2"/>
    </row>
    <row r="1320" ht="14.25" customHeight="1">
      <c r="E1320" s="2"/>
      <c r="F1320" s="2"/>
    </row>
    <row r="1321" ht="14.25" customHeight="1">
      <c r="E1321" s="2"/>
      <c r="F1321" s="2"/>
    </row>
    <row r="1322" ht="14.25" customHeight="1">
      <c r="E1322" s="2"/>
      <c r="F1322" s="2"/>
    </row>
    <row r="1323" ht="14.25" customHeight="1">
      <c r="E1323" s="2"/>
      <c r="F1323" s="2"/>
    </row>
    <row r="1324" ht="14.25" customHeight="1">
      <c r="E1324" s="2"/>
      <c r="F1324" s="2"/>
    </row>
    <row r="1325" ht="14.25" customHeight="1">
      <c r="E1325" s="2"/>
      <c r="F1325" s="2"/>
    </row>
    <row r="1326" ht="14.25" customHeight="1">
      <c r="E1326" s="2"/>
      <c r="F1326" s="2"/>
    </row>
    <row r="1327" ht="14.25" customHeight="1">
      <c r="E1327" s="2"/>
      <c r="F1327" s="2"/>
    </row>
    <row r="1328" ht="14.25" customHeight="1">
      <c r="E1328" s="2"/>
      <c r="F1328" s="2"/>
    </row>
    <row r="1329" ht="14.25" customHeight="1">
      <c r="E1329" s="2"/>
      <c r="F1329" s="2"/>
    </row>
    <row r="1330" ht="14.25" customHeight="1">
      <c r="E1330" s="2"/>
      <c r="F1330" s="2"/>
    </row>
    <row r="1331" ht="14.25" customHeight="1">
      <c r="E1331" s="2"/>
      <c r="F1331" s="2"/>
    </row>
    <row r="1332" ht="14.25" customHeight="1">
      <c r="E1332" s="2"/>
      <c r="F1332" s="2"/>
    </row>
    <row r="1333" ht="14.25" customHeight="1">
      <c r="E1333" s="2"/>
      <c r="F1333" s="2"/>
    </row>
    <row r="1334" ht="14.25" customHeight="1">
      <c r="E1334" s="2"/>
      <c r="F1334" s="2"/>
    </row>
    <row r="1335" ht="14.25" customHeight="1">
      <c r="E1335" s="2"/>
      <c r="F1335" s="2"/>
    </row>
    <row r="1336" ht="14.25" customHeight="1">
      <c r="E1336" s="2"/>
      <c r="F1336" s="2"/>
    </row>
    <row r="1337" ht="14.25" customHeight="1">
      <c r="E1337" s="2"/>
      <c r="F1337" s="2"/>
    </row>
    <row r="1338" ht="14.25" customHeight="1">
      <c r="E1338" s="2"/>
      <c r="F1338" s="2"/>
    </row>
    <row r="1339" ht="14.25" customHeight="1">
      <c r="E1339" s="2"/>
      <c r="F1339" s="2"/>
    </row>
    <row r="1340" ht="14.25" customHeight="1">
      <c r="E1340" s="2"/>
      <c r="F1340" s="2"/>
    </row>
    <row r="1341" ht="14.25" customHeight="1">
      <c r="E1341" s="2"/>
      <c r="F1341" s="2"/>
    </row>
    <row r="1342" ht="14.25" customHeight="1">
      <c r="E1342" s="2"/>
      <c r="F1342" s="2"/>
    </row>
    <row r="1343" ht="14.25" customHeight="1">
      <c r="E1343" s="2"/>
      <c r="F1343" s="2"/>
    </row>
    <row r="1344" ht="14.25" customHeight="1">
      <c r="E1344" s="2"/>
      <c r="F1344" s="2"/>
    </row>
    <row r="1345" ht="14.25" customHeight="1">
      <c r="E1345" s="2"/>
      <c r="F1345" s="2"/>
    </row>
    <row r="1346" ht="14.25" customHeight="1">
      <c r="E1346" s="2"/>
      <c r="F1346" s="2"/>
    </row>
    <row r="1347" ht="14.25" customHeight="1">
      <c r="E1347" s="2"/>
      <c r="F1347" s="2"/>
    </row>
    <row r="1348" ht="14.25" customHeight="1">
      <c r="E1348" s="2"/>
      <c r="F1348" s="2"/>
    </row>
    <row r="1349" ht="14.25" customHeight="1">
      <c r="E1349" s="2"/>
      <c r="F1349" s="2"/>
    </row>
    <row r="1350" ht="14.25" customHeight="1">
      <c r="E1350" s="2"/>
      <c r="F1350" s="2"/>
    </row>
    <row r="1351" ht="14.25" customHeight="1">
      <c r="E1351" s="2"/>
      <c r="F1351" s="2"/>
    </row>
    <row r="1352" ht="14.25" customHeight="1">
      <c r="E1352" s="2"/>
      <c r="F1352" s="2"/>
    </row>
    <row r="1353" ht="14.25" customHeight="1">
      <c r="E1353" s="2"/>
      <c r="F1353" s="2"/>
    </row>
    <row r="1354" ht="14.25" customHeight="1">
      <c r="E1354" s="2"/>
      <c r="F1354" s="2"/>
    </row>
    <row r="1355" ht="14.25" customHeight="1">
      <c r="E1355" s="2"/>
      <c r="F1355" s="2"/>
    </row>
    <row r="1356" ht="14.25" customHeight="1">
      <c r="E1356" s="2"/>
      <c r="F1356" s="2"/>
    </row>
    <row r="1357" ht="14.25" customHeight="1">
      <c r="E1357" s="2"/>
      <c r="F1357" s="2"/>
    </row>
    <row r="1358" ht="14.25" customHeight="1">
      <c r="E1358" s="2"/>
      <c r="F1358" s="2"/>
    </row>
    <row r="1359" ht="14.25" customHeight="1">
      <c r="E1359" s="2"/>
      <c r="F1359" s="2"/>
    </row>
    <row r="1360" ht="14.25" customHeight="1">
      <c r="E1360" s="2"/>
      <c r="F1360" s="2"/>
    </row>
    <row r="1361" ht="14.25" customHeight="1">
      <c r="E1361" s="2"/>
      <c r="F1361" s="2"/>
    </row>
    <row r="1362" ht="14.25" customHeight="1">
      <c r="E1362" s="2"/>
      <c r="F1362" s="2"/>
    </row>
    <row r="1363" ht="14.25" customHeight="1">
      <c r="E1363" s="2"/>
      <c r="F1363" s="2"/>
    </row>
    <row r="1364" ht="14.25" customHeight="1">
      <c r="E1364" s="2"/>
      <c r="F1364" s="2"/>
    </row>
    <row r="1365" ht="14.25" customHeight="1">
      <c r="E1365" s="2"/>
      <c r="F1365" s="2"/>
    </row>
    <row r="1366" ht="14.25" customHeight="1">
      <c r="E1366" s="2"/>
      <c r="F1366" s="2"/>
    </row>
    <row r="1367" ht="14.25" customHeight="1">
      <c r="E1367" s="2"/>
      <c r="F1367" s="2"/>
    </row>
    <row r="1368" ht="14.25" customHeight="1">
      <c r="E1368" s="2"/>
      <c r="F1368" s="2"/>
    </row>
    <row r="1369" ht="14.25" customHeight="1">
      <c r="E1369" s="2"/>
      <c r="F1369" s="2"/>
    </row>
    <row r="1370" ht="14.25" customHeight="1">
      <c r="E1370" s="2"/>
      <c r="F1370" s="2"/>
    </row>
    <row r="1371" ht="14.25" customHeight="1">
      <c r="E1371" s="2"/>
      <c r="F1371" s="2"/>
    </row>
    <row r="1372" ht="14.25" customHeight="1">
      <c r="E1372" s="2"/>
      <c r="F1372" s="2"/>
    </row>
    <row r="1373" ht="14.25" customHeight="1">
      <c r="E1373" s="2"/>
      <c r="F1373" s="2"/>
    </row>
    <row r="1374" ht="14.25" customHeight="1">
      <c r="E1374" s="2"/>
      <c r="F1374" s="2"/>
    </row>
    <row r="1375" ht="14.25" customHeight="1">
      <c r="E1375" s="2"/>
      <c r="F1375" s="2"/>
    </row>
    <row r="1376" ht="14.25" customHeight="1">
      <c r="E1376" s="2"/>
      <c r="F1376" s="2"/>
    </row>
    <row r="1377" ht="14.25" customHeight="1">
      <c r="E1377" s="2"/>
      <c r="F1377" s="2"/>
    </row>
    <row r="1378" ht="14.25" customHeight="1">
      <c r="E1378" s="2"/>
      <c r="F1378" s="2"/>
    </row>
    <row r="1379" ht="14.25" customHeight="1">
      <c r="E1379" s="2"/>
      <c r="F1379" s="2"/>
    </row>
    <row r="1380" ht="14.25" customHeight="1">
      <c r="E1380" s="2"/>
      <c r="F1380" s="2"/>
    </row>
    <row r="1381" ht="14.25" customHeight="1">
      <c r="E1381" s="2"/>
      <c r="F1381" s="2"/>
    </row>
    <row r="1382" ht="14.25" customHeight="1">
      <c r="E1382" s="2"/>
      <c r="F1382" s="2"/>
    </row>
    <row r="1383" ht="14.25" customHeight="1">
      <c r="E1383" s="2"/>
      <c r="F1383" s="2"/>
    </row>
    <row r="1384" ht="14.25" customHeight="1">
      <c r="E1384" s="2"/>
      <c r="F1384" s="2"/>
    </row>
    <row r="1385" ht="14.25" customHeight="1">
      <c r="E1385" s="2"/>
      <c r="F1385" s="2"/>
    </row>
    <row r="1386" ht="14.25" customHeight="1">
      <c r="E1386" s="2"/>
      <c r="F1386" s="2"/>
    </row>
    <row r="1387" ht="14.25" customHeight="1">
      <c r="E1387" s="2"/>
      <c r="F1387" s="2"/>
    </row>
    <row r="1388" ht="14.25" customHeight="1">
      <c r="E1388" s="2"/>
      <c r="F1388" s="2"/>
    </row>
    <row r="1389" ht="14.25" customHeight="1">
      <c r="E1389" s="2"/>
      <c r="F1389" s="2"/>
    </row>
    <row r="1390" ht="14.25" customHeight="1">
      <c r="E1390" s="2"/>
      <c r="F1390" s="2"/>
    </row>
    <row r="1391" ht="14.25" customHeight="1">
      <c r="E1391" s="2"/>
      <c r="F1391" s="2"/>
    </row>
    <row r="1392" ht="14.25" customHeight="1">
      <c r="E1392" s="2"/>
      <c r="F1392" s="2"/>
    </row>
    <row r="1393" ht="14.25" customHeight="1">
      <c r="E1393" s="2"/>
      <c r="F1393" s="2"/>
    </row>
    <row r="1394" ht="14.25" customHeight="1">
      <c r="E1394" s="2"/>
      <c r="F1394" s="2"/>
    </row>
    <row r="1395" ht="14.25" customHeight="1">
      <c r="E1395" s="2"/>
      <c r="F1395" s="2"/>
    </row>
    <row r="1396" ht="14.25" customHeight="1">
      <c r="E1396" s="2"/>
      <c r="F1396" s="2"/>
    </row>
    <row r="1397" ht="14.25" customHeight="1">
      <c r="E1397" s="2"/>
      <c r="F1397" s="2"/>
    </row>
    <row r="1398" ht="14.25" customHeight="1">
      <c r="E1398" s="2"/>
      <c r="F1398" s="2"/>
    </row>
    <row r="1399" ht="14.25" customHeight="1">
      <c r="E1399" s="2"/>
      <c r="F1399" s="2"/>
    </row>
    <row r="1400" ht="14.25" customHeight="1">
      <c r="E1400" s="2"/>
      <c r="F1400" s="2"/>
    </row>
    <row r="1401" ht="14.25" customHeight="1">
      <c r="E1401" s="2"/>
      <c r="F1401" s="2"/>
    </row>
    <row r="1402" ht="14.25" customHeight="1">
      <c r="E1402" s="2"/>
      <c r="F1402" s="2"/>
    </row>
    <row r="1403" ht="14.25" customHeight="1">
      <c r="E1403" s="2"/>
      <c r="F1403" s="2"/>
    </row>
    <row r="1404" ht="14.25" customHeight="1">
      <c r="E1404" s="2"/>
      <c r="F1404" s="2"/>
    </row>
    <row r="1405" ht="14.25" customHeight="1">
      <c r="E1405" s="2"/>
      <c r="F1405" s="2"/>
    </row>
    <row r="1406" ht="14.25" customHeight="1">
      <c r="E1406" s="2"/>
      <c r="F1406" s="2"/>
    </row>
    <row r="1407" ht="14.25" customHeight="1">
      <c r="E1407" s="2"/>
      <c r="F1407" s="2"/>
    </row>
    <row r="1408" ht="14.25" customHeight="1">
      <c r="E1408" s="2"/>
      <c r="F1408" s="2"/>
    </row>
    <row r="1409" ht="14.25" customHeight="1">
      <c r="E1409" s="2"/>
      <c r="F1409" s="2"/>
    </row>
    <row r="1410" ht="14.25" customHeight="1">
      <c r="E1410" s="2"/>
      <c r="F1410" s="2"/>
    </row>
    <row r="1411" ht="14.25" customHeight="1">
      <c r="E1411" s="2"/>
      <c r="F1411" s="2"/>
    </row>
    <row r="1412" ht="14.25" customHeight="1">
      <c r="E1412" s="2"/>
      <c r="F1412" s="2"/>
    </row>
    <row r="1413" ht="14.25" customHeight="1">
      <c r="E1413" s="2"/>
      <c r="F1413" s="2"/>
    </row>
  </sheetData>
  <printOptions/>
  <pageMargins bottom="0.75" footer="0.0" header="0.0" left="0.7" right="0.7" top="0.75"/>
  <pageSetup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0.57"/>
    <col customWidth="1" min="2" max="2" width="4.0"/>
    <col customWidth="1" min="3" max="3" width="11.86"/>
    <col customWidth="1" min="4" max="4" width="55.14"/>
    <col customWidth="1" min="5" max="6" width="21.71"/>
    <col customWidth="1" min="7" max="7" width="21.14"/>
    <col customWidth="1" min="8" max="26" width="8.71"/>
  </cols>
  <sheetData>
    <row r="1" ht="14.25" customHeight="1">
      <c r="B1" s="1" t="s">
        <v>759</v>
      </c>
      <c r="E1" s="2"/>
      <c r="F1" s="2"/>
    </row>
    <row r="2" ht="14.25" customHeight="1">
      <c r="B2" s="1" t="s">
        <v>1284</v>
      </c>
      <c r="E2" s="2"/>
      <c r="F2" s="2"/>
    </row>
    <row r="3" ht="14.25" customHeight="1">
      <c r="B3" s="1" t="s">
        <v>934</v>
      </c>
      <c r="E3" s="2"/>
      <c r="F3" s="2"/>
    </row>
    <row r="4" ht="14.25" customHeight="1">
      <c r="B4" s="3" t="s">
        <v>855</v>
      </c>
      <c r="C4" s="3" t="s">
        <v>935</v>
      </c>
      <c r="D4" s="3" t="s">
        <v>4</v>
      </c>
      <c r="E4" s="4" t="s">
        <v>5</v>
      </c>
      <c r="F4" s="4" t="s">
        <v>6</v>
      </c>
      <c r="G4" s="117">
        <f>E545</f>
        <v>228398036.6</v>
      </c>
    </row>
    <row r="5" ht="5.25" customHeight="1">
      <c r="B5" s="5"/>
      <c r="C5" s="5"/>
      <c r="D5" s="5"/>
      <c r="E5" s="6"/>
      <c r="F5" s="6"/>
    </row>
    <row r="6" ht="14.25" customHeight="1">
      <c r="A6" s="7"/>
      <c r="B6" s="8"/>
      <c r="C6" s="8"/>
      <c r="D6" s="9" t="s">
        <v>1285</v>
      </c>
      <c r="E6" s="118">
        <v>2.4817098855E8</v>
      </c>
      <c r="F6" s="11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4.25" customHeight="1">
      <c r="A7" s="7"/>
      <c r="B7" s="8"/>
      <c r="C7" s="8"/>
      <c r="D7" s="124"/>
      <c r="E7" s="12"/>
      <c r="F7" s="11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4.25" customHeight="1">
      <c r="B8" s="14">
        <v>1.0</v>
      </c>
      <c r="C8" s="83">
        <v>45597.0</v>
      </c>
      <c r="D8" s="18" t="s">
        <v>117</v>
      </c>
      <c r="E8" s="81">
        <v>50000.0</v>
      </c>
      <c r="F8" s="15"/>
      <c r="G8" s="87"/>
    </row>
    <row r="9" ht="14.25" customHeight="1">
      <c r="B9" s="14">
        <f t="shared" ref="B9:B104" si="1">B8+1</f>
        <v>2</v>
      </c>
      <c r="C9" s="83">
        <v>45597.0</v>
      </c>
      <c r="D9" s="18" t="s">
        <v>427</v>
      </c>
      <c r="E9" s="81">
        <v>1000000.0</v>
      </c>
      <c r="F9" s="15"/>
      <c r="G9" s="87"/>
    </row>
    <row r="10" ht="14.25" customHeight="1">
      <c r="B10" s="14">
        <f t="shared" si="1"/>
        <v>3</v>
      </c>
      <c r="C10" s="83">
        <v>45597.0</v>
      </c>
      <c r="D10" s="18" t="s">
        <v>177</v>
      </c>
      <c r="E10" s="81">
        <v>600000.0</v>
      </c>
      <c r="F10" s="15"/>
      <c r="G10" s="17" t="s">
        <v>56</v>
      </c>
    </row>
    <row r="11" ht="14.25" customHeight="1">
      <c r="B11" s="14">
        <f t="shared" si="1"/>
        <v>4</v>
      </c>
      <c r="C11" s="83">
        <v>45597.0</v>
      </c>
      <c r="D11" s="18" t="s">
        <v>385</v>
      </c>
      <c r="E11" s="81">
        <v>1000000.0</v>
      </c>
      <c r="F11" s="15"/>
      <c r="G11" s="89" t="s">
        <v>13</v>
      </c>
    </row>
    <row r="12" ht="14.25" customHeight="1">
      <c r="B12" s="14">
        <f t="shared" si="1"/>
        <v>5</v>
      </c>
      <c r="C12" s="83">
        <v>45597.0</v>
      </c>
      <c r="D12" s="18" t="s">
        <v>17</v>
      </c>
      <c r="E12" s="81">
        <v>200000.0</v>
      </c>
      <c r="F12" s="15"/>
      <c r="G12" s="21"/>
    </row>
    <row r="13" ht="14.25" customHeight="1">
      <c r="B13" s="14">
        <f t="shared" si="1"/>
        <v>6</v>
      </c>
      <c r="C13" s="83">
        <v>45597.0</v>
      </c>
      <c r="D13" s="18" t="s">
        <v>18</v>
      </c>
      <c r="E13" s="81">
        <v>200000.0</v>
      </c>
      <c r="F13" s="15"/>
    </row>
    <row r="14" ht="14.25" customHeight="1">
      <c r="B14" s="14">
        <f t="shared" si="1"/>
        <v>7</v>
      </c>
      <c r="C14" s="83">
        <v>45597.0</v>
      </c>
      <c r="D14" s="18" t="s">
        <v>1009</v>
      </c>
      <c r="E14" s="81">
        <v>25000.0</v>
      </c>
      <c r="F14" s="15"/>
    </row>
    <row r="15" ht="14.25" customHeight="1">
      <c r="B15" s="14">
        <f t="shared" si="1"/>
        <v>8</v>
      </c>
      <c r="C15" s="83">
        <v>45597.0</v>
      </c>
      <c r="D15" s="18" t="s">
        <v>23</v>
      </c>
      <c r="E15" s="48">
        <v>300000.0</v>
      </c>
      <c r="F15" s="15"/>
      <c r="G15" s="136" t="s">
        <v>13</v>
      </c>
    </row>
    <row r="16" ht="14.25" customHeight="1">
      <c r="B16" s="14">
        <f t="shared" si="1"/>
        <v>9</v>
      </c>
      <c r="C16" s="83">
        <v>45597.0</v>
      </c>
      <c r="D16" s="18" t="s">
        <v>15</v>
      </c>
      <c r="E16" s="81">
        <v>300000.0</v>
      </c>
      <c r="F16" s="15"/>
      <c r="G16" s="47" t="s">
        <v>13</v>
      </c>
    </row>
    <row r="17" ht="14.25" customHeight="1">
      <c r="B17" s="14">
        <f t="shared" si="1"/>
        <v>10</v>
      </c>
      <c r="C17" s="83">
        <v>45597.0</v>
      </c>
      <c r="D17" s="18" t="s">
        <v>850</v>
      </c>
      <c r="E17" s="81">
        <v>100000.0</v>
      </c>
      <c r="F17" s="15"/>
      <c r="G17" s="37"/>
    </row>
    <row r="18" ht="14.25" customHeight="1">
      <c r="B18" s="14">
        <f t="shared" si="1"/>
        <v>11</v>
      </c>
      <c r="C18" s="83">
        <v>45597.0</v>
      </c>
      <c r="D18" s="18" t="s">
        <v>282</v>
      </c>
      <c r="E18" s="81">
        <v>78882.0</v>
      </c>
      <c r="F18" s="15"/>
      <c r="G18" s="128"/>
    </row>
    <row r="19" ht="14.25" customHeight="1">
      <c r="B19" s="14">
        <f t="shared" si="1"/>
        <v>12</v>
      </c>
      <c r="C19" s="83">
        <v>45597.0</v>
      </c>
      <c r="D19" s="18" t="s">
        <v>185</v>
      </c>
      <c r="E19" s="81">
        <v>40000.0</v>
      </c>
      <c r="F19" s="15"/>
      <c r="G19" s="128"/>
    </row>
    <row r="20" ht="14.25" customHeight="1">
      <c r="B20" s="14">
        <f t="shared" si="1"/>
        <v>13</v>
      </c>
      <c r="C20" s="83">
        <v>45597.0</v>
      </c>
      <c r="D20" s="18" t="s">
        <v>494</v>
      </c>
      <c r="E20" s="81">
        <v>400000.0</v>
      </c>
      <c r="F20" s="15"/>
      <c r="G20" s="128"/>
    </row>
    <row r="21" ht="14.25" customHeight="1">
      <c r="B21" s="14">
        <f t="shared" si="1"/>
        <v>14</v>
      </c>
      <c r="C21" s="83">
        <v>45597.0</v>
      </c>
      <c r="D21" s="18" t="s">
        <v>200</v>
      </c>
      <c r="E21" s="81">
        <v>500000.0</v>
      </c>
      <c r="F21" s="15"/>
      <c r="G21" s="44"/>
    </row>
    <row r="22" ht="14.25" customHeight="1">
      <c r="B22" s="14">
        <f t="shared" si="1"/>
        <v>15</v>
      </c>
      <c r="C22" s="83">
        <v>45597.0</v>
      </c>
      <c r="D22" s="18" t="s">
        <v>486</v>
      </c>
      <c r="E22" s="81">
        <v>100000.0</v>
      </c>
      <c r="F22" s="15"/>
      <c r="G22" s="44"/>
    </row>
    <row r="23" ht="14.25" customHeight="1">
      <c r="B23" s="14">
        <f t="shared" si="1"/>
        <v>16</v>
      </c>
      <c r="C23" s="83">
        <v>45597.0</v>
      </c>
      <c r="D23" s="18" t="s">
        <v>403</v>
      </c>
      <c r="E23" s="81">
        <v>400000.0</v>
      </c>
      <c r="F23" s="15"/>
      <c r="G23" s="47" t="s">
        <v>1286</v>
      </c>
    </row>
    <row r="24" ht="14.25" customHeight="1">
      <c r="B24" s="14">
        <f t="shared" si="1"/>
        <v>17</v>
      </c>
      <c r="C24" s="83">
        <v>45597.0</v>
      </c>
      <c r="D24" s="18" t="s">
        <v>783</v>
      </c>
      <c r="E24" s="81">
        <v>100000.0</v>
      </c>
      <c r="F24" s="15"/>
      <c r="G24" s="47" t="s">
        <v>13</v>
      </c>
    </row>
    <row r="25" ht="14.25" customHeight="1">
      <c r="B25" s="14">
        <f t="shared" si="1"/>
        <v>18</v>
      </c>
      <c r="C25" s="83">
        <v>45597.0</v>
      </c>
      <c r="D25" s="18" t="s">
        <v>647</v>
      </c>
      <c r="E25" s="81">
        <v>1000000.0</v>
      </c>
      <c r="F25" s="15"/>
    </row>
    <row r="26" ht="14.25" customHeight="1">
      <c r="B26" s="14">
        <f t="shared" si="1"/>
        <v>19</v>
      </c>
      <c r="C26" s="83">
        <v>45597.0</v>
      </c>
      <c r="D26" s="18" t="s">
        <v>65</v>
      </c>
      <c r="E26" s="81">
        <v>500000.0</v>
      </c>
      <c r="F26" s="15"/>
      <c r="G26" s="44"/>
    </row>
    <row r="27" ht="14.25" customHeight="1">
      <c r="B27" s="14">
        <f t="shared" si="1"/>
        <v>20</v>
      </c>
      <c r="C27" s="83">
        <v>45597.0</v>
      </c>
      <c r="D27" s="18" t="s">
        <v>1231</v>
      </c>
      <c r="E27" s="81">
        <v>50000.0</v>
      </c>
      <c r="F27" s="15"/>
      <c r="G27" s="87"/>
    </row>
    <row r="28" ht="14.25" customHeight="1">
      <c r="B28" s="14">
        <f t="shared" si="1"/>
        <v>21</v>
      </c>
      <c r="C28" s="83">
        <v>45597.0</v>
      </c>
      <c r="D28" s="18" t="s">
        <v>130</v>
      </c>
      <c r="E28" s="81">
        <v>50000.0</v>
      </c>
      <c r="F28" s="15"/>
      <c r="G28" s="89" t="s">
        <v>13</v>
      </c>
    </row>
    <row r="29" ht="14.25" customHeight="1">
      <c r="B29" s="14">
        <f t="shared" si="1"/>
        <v>22</v>
      </c>
      <c r="C29" s="83">
        <v>45597.0</v>
      </c>
      <c r="D29" s="18" t="s">
        <v>66</v>
      </c>
      <c r="E29" s="81">
        <v>100000.0</v>
      </c>
      <c r="F29" s="15"/>
      <c r="G29" s="87"/>
    </row>
    <row r="30" ht="14.25" customHeight="1">
      <c r="B30" s="14">
        <f t="shared" si="1"/>
        <v>23</v>
      </c>
      <c r="C30" s="83">
        <v>45597.0</v>
      </c>
      <c r="D30" s="18" t="s">
        <v>124</v>
      </c>
      <c r="E30" s="81">
        <v>124350.0</v>
      </c>
      <c r="F30" s="15"/>
      <c r="G30" s="87"/>
    </row>
    <row r="31" ht="14.25" customHeight="1">
      <c r="B31" s="14">
        <f t="shared" si="1"/>
        <v>24</v>
      </c>
      <c r="C31" s="83">
        <v>45597.0</v>
      </c>
      <c r="D31" s="18" t="s">
        <v>57</v>
      </c>
      <c r="E31" s="81">
        <v>300000.0</v>
      </c>
      <c r="F31" s="15"/>
      <c r="G31" s="87"/>
    </row>
    <row r="32" ht="14.25" customHeight="1">
      <c r="B32" s="14">
        <f t="shared" si="1"/>
        <v>25</v>
      </c>
      <c r="C32" s="83">
        <v>45597.0</v>
      </c>
      <c r="D32" s="18" t="s">
        <v>30</v>
      </c>
      <c r="E32" s="81">
        <v>1500000.0</v>
      </c>
      <c r="F32" s="15"/>
      <c r="G32" s="87"/>
    </row>
    <row r="33" ht="14.25" customHeight="1">
      <c r="B33" s="14">
        <f t="shared" si="1"/>
        <v>26</v>
      </c>
      <c r="C33" s="83">
        <v>45597.0</v>
      </c>
      <c r="D33" s="18" t="s">
        <v>59</v>
      </c>
      <c r="E33" s="81">
        <v>400000.0</v>
      </c>
      <c r="F33" s="15"/>
      <c r="G33" s="87"/>
    </row>
    <row r="34" ht="14.25" customHeight="1">
      <c r="B34" s="14">
        <f t="shared" si="1"/>
        <v>27</v>
      </c>
      <c r="C34" s="83">
        <v>45597.0</v>
      </c>
      <c r="D34" s="18" t="s">
        <v>1287</v>
      </c>
      <c r="E34" s="81">
        <v>50000.0</v>
      </c>
      <c r="F34" s="15"/>
      <c r="G34" s="87"/>
    </row>
    <row r="35" ht="14.25" customHeight="1">
      <c r="B35" s="14">
        <f t="shared" si="1"/>
        <v>28</v>
      </c>
      <c r="C35" s="83">
        <v>45597.0</v>
      </c>
      <c r="D35" s="18" t="s">
        <v>869</v>
      </c>
      <c r="E35" s="81">
        <v>250000.0</v>
      </c>
      <c r="F35" s="15"/>
      <c r="G35" s="87"/>
    </row>
    <row r="36" ht="14.25" customHeight="1">
      <c r="B36" s="14">
        <f t="shared" si="1"/>
        <v>29</v>
      </c>
      <c r="C36" s="83">
        <v>45597.0</v>
      </c>
      <c r="D36" s="18" t="s">
        <v>430</v>
      </c>
      <c r="E36" s="81">
        <v>25000.0</v>
      </c>
      <c r="F36" s="15"/>
      <c r="G36" s="43"/>
    </row>
    <row r="37" ht="14.25" customHeight="1">
      <c r="B37" s="14">
        <f t="shared" si="1"/>
        <v>30</v>
      </c>
      <c r="C37" s="83">
        <v>45597.0</v>
      </c>
      <c r="D37" s="18" t="s">
        <v>16</v>
      </c>
      <c r="E37" s="81">
        <v>250000.0</v>
      </c>
      <c r="F37" s="15"/>
      <c r="G37" s="45" t="s">
        <v>13</v>
      </c>
    </row>
    <row r="38" ht="14.25" customHeight="1">
      <c r="B38" s="14">
        <f t="shared" si="1"/>
        <v>31</v>
      </c>
      <c r="C38" s="83">
        <v>45597.0</v>
      </c>
      <c r="D38" s="18" t="s">
        <v>39</v>
      </c>
      <c r="E38" s="81">
        <v>500000.0</v>
      </c>
      <c r="F38" s="15"/>
      <c r="G38" s="43"/>
    </row>
    <row r="39" ht="14.25" customHeight="1">
      <c r="B39" s="14">
        <f t="shared" si="1"/>
        <v>32</v>
      </c>
      <c r="C39" s="83">
        <v>45597.0</v>
      </c>
      <c r="D39" s="18" t="s">
        <v>33</v>
      </c>
      <c r="E39" s="81">
        <v>950000.0</v>
      </c>
      <c r="F39" s="15"/>
      <c r="G39" s="43"/>
    </row>
    <row r="40" ht="14.25" customHeight="1">
      <c r="B40" s="14">
        <f t="shared" si="1"/>
        <v>33</v>
      </c>
      <c r="C40" s="83">
        <v>45597.0</v>
      </c>
      <c r="D40" s="18" t="s">
        <v>354</v>
      </c>
      <c r="E40" s="81">
        <v>100000.0</v>
      </c>
      <c r="F40" s="15"/>
      <c r="G40" s="43"/>
    </row>
    <row r="41" ht="14.25" customHeight="1">
      <c r="B41" s="14">
        <f t="shared" si="1"/>
        <v>34</v>
      </c>
      <c r="C41" s="83">
        <v>45597.0</v>
      </c>
      <c r="D41" s="18" t="s">
        <v>22</v>
      </c>
      <c r="E41" s="81">
        <v>50000.0</v>
      </c>
      <c r="F41" s="15"/>
      <c r="G41" s="43"/>
    </row>
    <row r="42" ht="14.25" customHeight="1">
      <c r="B42" s="14">
        <f t="shared" si="1"/>
        <v>35</v>
      </c>
      <c r="C42" s="83">
        <v>45597.0</v>
      </c>
      <c r="D42" s="18" t="s">
        <v>93</v>
      </c>
      <c r="E42" s="81">
        <v>50000.0</v>
      </c>
      <c r="F42" s="15"/>
      <c r="G42" s="43"/>
    </row>
    <row r="43" ht="14.25" customHeight="1">
      <c r="B43" s="14">
        <f t="shared" si="1"/>
        <v>36</v>
      </c>
      <c r="C43" s="83">
        <v>45597.0</v>
      </c>
      <c r="D43" s="18" t="s">
        <v>137</v>
      </c>
      <c r="E43" s="81">
        <v>50000.0</v>
      </c>
      <c r="F43" s="15"/>
      <c r="G43" s="43"/>
    </row>
    <row r="44" ht="14.25" customHeight="1">
      <c r="B44" s="14">
        <f t="shared" si="1"/>
        <v>37</v>
      </c>
      <c r="C44" s="83">
        <v>45597.0</v>
      </c>
      <c r="D44" s="18" t="s">
        <v>52</v>
      </c>
      <c r="E44" s="81">
        <v>100000.0</v>
      </c>
      <c r="F44" s="15"/>
      <c r="G44" s="87"/>
    </row>
    <row r="45" ht="14.25" customHeight="1">
      <c r="B45" s="14">
        <f t="shared" si="1"/>
        <v>38</v>
      </c>
      <c r="C45" s="83">
        <v>45598.0</v>
      </c>
      <c r="D45" s="18" t="s">
        <v>282</v>
      </c>
      <c r="E45" s="81">
        <v>78882.0</v>
      </c>
      <c r="F45" s="15"/>
      <c r="G45" s="87"/>
    </row>
    <row r="46" ht="14.25" customHeight="1">
      <c r="B46" s="14">
        <f t="shared" si="1"/>
        <v>39</v>
      </c>
      <c r="C46" s="83">
        <v>45598.0</v>
      </c>
      <c r="D46" s="18" t="s">
        <v>432</v>
      </c>
      <c r="E46" s="81">
        <v>200000.0</v>
      </c>
      <c r="F46" s="15"/>
      <c r="G46" s="43"/>
    </row>
    <row r="47" ht="14.25" customHeight="1">
      <c r="B47" s="14">
        <f t="shared" si="1"/>
        <v>40</v>
      </c>
      <c r="C47" s="83">
        <v>45598.0</v>
      </c>
      <c r="D47" s="18" t="s">
        <v>58</v>
      </c>
      <c r="E47" s="81">
        <v>100000.0</v>
      </c>
      <c r="F47" s="15"/>
      <c r="G47" s="87"/>
    </row>
    <row r="48" ht="14.25" customHeight="1">
      <c r="B48" s="14">
        <f t="shared" si="1"/>
        <v>41</v>
      </c>
      <c r="C48" s="83">
        <v>45598.0</v>
      </c>
      <c r="D48" s="18" t="s">
        <v>68</v>
      </c>
      <c r="E48" s="81">
        <v>100000.0</v>
      </c>
      <c r="F48" s="15"/>
      <c r="G48" s="45" t="s">
        <v>13</v>
      </c>
    </row>
    <row r="49" ht="14.25" customHeight="1">
      <c r="B49" s="14">
        <f t="shared" si="1"/>
        <v>42</v>
      </c>
      <c r="C49" s="83">
        <v>45598.0</v>
      </c>
      <c r="D49" s="18" t="s">
        <v>232</v>
      </c>
      <c r="E49" s="81">
        <v>50000.0</v>
      </c>
      <c r="F49" s="15"/>
      <c r="G49" s="94"/>
    </row>
    <row r="50" ht="14.25" customHeight="1">
      <c r="B50" s="14">
        <f t="shared" si="1"/>
        <v>43</v>
      </c>
      <c r="C50" s="83">
        <v>45598.0</v>
      </c>
      <c r="D50" s="18" t="s">
        <v>28</v>
      </c>
      <c r="E50" s="81">
        <v>1000000.0</v>
      </c>
      <c r="F50" s="15"/>
      <c r="G50" s="95" t="s">
        <v>1288</v>
      </c>
    </row>
    <row r="51" ht="14.25" customHeight="1">
      <c r="B51" s="14">
        <f t="shared" si="1"/>
        <v>44</v>
      </c>
      <c r="C51" s="83">
        <v>45598.0</v>
      </c>
      <c r="D51" s="18" t="s">
        <v>487</v>
      </c>
      <c r="E51" s="81">
        <v>2000000.0</v>
      </c>
      <c r="F51" s="15"/>
      <c r="G51" s="87"/>
    </row>
    <row r="52" ht="14.25" customHeight="1">
      <c r="B52" s="14">
        <f t="shared" si="1"/>
        <v>45</v>
      </c>
      <c r="C52" s="83">
        <v>45598.0</v>
      </c>
      <c r="D52" s="18" t="s">
        <v>1289</v>
      </c>
      <c r="E52" s="81">
        <v>45000.0</v>
      </c>
      <c r="F52" s="15"/>
      <c r="G52" s="87"/>
    </row>
    <row r="53" ht="14.25" customHeight="1">
      <c r="B53" s="14">
        <f t="shared" si="1"/>
        <v>46</v>
      </c>
      <c r="C53" s="83">
        <v>45598.0</v>
      </c>
      <c r="D53" s="18" t="s">
        <v>524</v>
      </c>
      <c r="E53" s="81">
        <v>50000.0</v>
      </c>
      <c r="F53" s="15"/>
      <c r="G53" s="94"/>
    </row>
    <row r="54" ht="14.25" customHeight="1">
      <c r="B54" s="14">
        <f t="shared" si="1"/>
        <v>47</v>
      </c>
      <c r="C54" s="83">
        <v>45598.0</v>
      </c>
      <c r="D54" s="18" t="s">
        <v>158</v>
      </c>
      <c r="E54" s="81">
        <v>1234567.0</v>
      </c>
      <c r="F54" s="15"/>
      <c r="G54" s="89" t="s">
        <v>13</v>
      </c>
    </row>
    <row r="55" ht="14.25" customHeight="1">
      <c r="B55" s="14">
        <f t="shared" si="1"/>
        <v>48</v>
      </c>
      <c r="C55" s="83">
        <v>45598.0</v>
      </c>
      <c r="D55" s="18" t="s">
        <v>184</v>
      </c>
      <c r="E55" s="81">
        <v>1000000.0</v>
      </c>
      <c r="F55" s="15"/>
      <c r="G55" s="94"/>
    </row>
    <row r="56" ht="14.25" customHeight="1">
      <c r="B56" s="14">
        <f t="shared" si="1"/>
        <v>49</v>
      </c>
      <c r="C56" s="83">
        <v>45598.0</v>
      </c>
      <c r="D56" s="18" t="s">
        <v>399</v>
      </c>
      <c r="E56" s="81">
        <v>100000.0</v>
      </c>
      <c r="F56" s="15"/>
      <c r="G56" s="94"/>
    </row>
    <row r="57" ht="14.25" customHeight="1">
      <c r="B57" s="14">
        <f t="shared" si="1"/>
        <v>50</v>
      </c>
      <c r="C57" s="83">
        <v>45598.0</v>
      </c>
      <c r="D57" s="18" t="s">
        <v>327</v>
      </c>
      <c r="E57" s="81">
        <v>100000.0</v>
      </c>
      <c r="F57" s="15"/>
      <c r="G57" s="45" t="s">
        <v>13</v>
      </c>
    </row>
    <row r="58" ht="14.25" customHeight="1">
      <c r="B58" s="14">
        <f t="shared" si="1"/>
        <v>51</v>
      </c>
      <c r="C58" s="83">
        <v>45598.0</v>
      </c>
      <c r="D58" s="18" t="s">
        <v>445</v>
      </c>
      <c r="E58" s="81">
        <v>450000.0</v>
      </c>
      <c r="F58" s="15"/>
      <c r="G58" s="87"/>
    </row>
    <row r="59" ht="14.25" customHeight="1">
      <c r="B59" s="14">
        <f t="shared" si="1"/>
        <v>52</v>
      </c>
      <c r="C59" s="83">
        <v>45598.0</v>
      </c>
      <c r="D59" s="18" t="s">
        <v>445</v>
      </c>
      <c r="E59" s="81">
        <v>700000.0</v>
      </c>
      <c r="F59" s="15"/>
      <c r="G59" s="94"/>
    </row>
    <row r="60" ht="14.25" customHeight="1">
      <c r="B60" s="14">
        <f t="shared" si="1"/>
        <v>53</v>
      </c>
      <c r="C60" s="83">
        <v>45598.0</v>
      </c>
      <c r="D60" s="18" t="s">
        <v>66</v>
      </c>
      <c r="E60" s="81">
        <v>100000.0</v>
      </c>
      <c r="F60" s="15"/>
      <c r="G60" s="87"/>
    </row>
    <row r="61" ht="14.25" customHeight="1">
      <c r="B61" s="14">
        <f t="shared" si="1"/>
        <v>54</v>
      </c>
      <c r="C61" s="83">
        <v>45598.0</v>
      </c>
      <c r="D61" s="18" t="s">
        <v>115</v>
      </c>
      <c r="E61" s="81">
        <v>500000.0</v>
      </c>
      <c r="F61" s="15"/>
      <c r="G61" s="94"/>
    </row>
    <row r="62" ht="14.25" customHeight="1">
      <c r="B62" s="14">
        <f t="shared" si="1"/>
        <v>55</v>
      </c>
      <c r="C62" s="83">
        <v>45598.0</v>
      </c>
      <c r="D62" s="18" t="s">
        <v>506</v>
      </c>
      <c r="E62" s="81">
        <v>500000.0</v>
      </c>
      <c r="F62" s="15"/>
      <c r="G62" s="95" t="s">
        <v>13</v>
      </c>
    </row>
    <row r="63" ht="14.25" customHeight="1">
      <c r="B63" s="14">
        <f t="shared" si="1"/>
        <v>56</v>
      </c>
      <c r="C63" s="83">
        <v>45598.0</v>
      </c>
      <c r="D63" s="18" t="s">
        <v>458</v>
      </c>
      <c r="E63" s="81">
        <v>1000000.0</v>
      </c>
      <c r="F63" s="15"/>
      <c r="G63" s="87"/>
    </row>
    <row r="64" ht="14.25" customHeight="1">
      <c r="B64" s="14">
        <f t="shared" si="1"/>
        <v>57</v>
      </c>
      <c r="C64" s="83">
        <v>45598.0</v>
      </c>
      <c r="D64" s="18" t="s">
        <v>448</v>
      </c>
      <c r="E64" s="81">
        <v>211073.0</v>
      </c>
      <c r="F64" s="15"/>
      <c r="G64" s="43"/>
    </row>
    <row r="65" ht="14.25" customHeight="1">
      <c r="B65" s="14">
        <f t="shared" si="1"/>
        <v>58</v>
      </c>
      <c r="C65" s="83">
        <v>45598.0</v>
      </c>
      <c r="D65" s="18" t="s">
        <v>164</v>
      </c>
      <c r="E65" s="81">
        <v>50000.0</v>
      </c>
      <c r="F65" s="15"/>
      <c r="G65" s="43"/>
    </row>
    <row r="66" ht="14.25" customHeight="1">
      <c r="B66" s="14">
        <f t="shared" si="1"/>
        <v>59</v>
      </c>
      <c r="C66" s="83">
        <v>45599.0</v>
      </c>
      <c r="D66" s="18" t="s">
        <v>63</v>
      </c>
      <c r="E66" s="81">
        <v>50000.0</v>
      </c>
      <c r="F66" s="15"/>
      <c r="G66" s="87"/>
    </row>
    <row r="67" ht="14.25" customHeight="1">
      <c r="B67" s="14">
        <f t="shared" si="1"/>
        <v>60</v>
      </c>
      <c r="C67" s="83">
        <v>45599.0</v>
      </c>
      <c r="D67" s="18" t="s">
        <v>1048</v>
      </c>
      <c r="E67" s="15"/>
      <c r="F67" s="81">
        <v>3000000.0</v>
      </c>
      <c r="G67" s="43"/>
    </row>
    <row r="68" ht="14.25" customHeight="1">
      <c r="B68" s="14">
        <f t="shared" si="1"/>
        <v>61</v>
      </c>
      <c r="C68" s="83">
        <v>45599.0</v>
      </c>
      <c r="D68" s="28" t="s">
        <v>1198</v>
      </c>
      <c r="E68" s="15"/>
      <c r="F68" s="81">
        <v>1500000.0</v>
      </c>
      <c r="G68" s="87"/>
    </row>
    <row r="69" ht="14.25" customHeight="1">
      <c r="B69" s="14">
        <f t="shared" si="1"/>
        <v>62</v>
      </c>
      <c r="C69" s="83">
        <v>45599.0</v>
      </c>
      <c r="D69" s="28" t="s">
        <v>554</v>
      </c>
      <c r="E69" s="27"/>
      <c r="F69" s="91">
        <v>1500000.0</v>
      </c>
      <c r="G69" s="43"/>
    </row>
    <row r="70" ht="14.25" customHeight="1">
      <c r="B70" s="14">
        <f t="shared" si="1"/>
        <v>63</v>
      </c>
      <c r="C70" s="83">
        <v>45599.0</v>
      </c>
      <c r="D70" s="28" t="s">
        <v>1199</v>
      </c>
      <c r="E70" s="27"/>
      <c r="F70" s="91">
        <v>1500000.0</v>
      </c>
      <c r="G70" s="43"/>
    </row>
    <row r="71" ht="14.25" customHeight="1">
      <c r="B71" s="14">
        <f t="shared" si="1"/>
        <v>64</v>
      </c>
      <c r="C71" s="83">
        <v>45599.0</v>
      </c>
      <c r="D71" s="28" t="s">
        <v>1200</v>
      </c>
      <c r="E71" s="27"/>
      <c r="F71" s="91">
        <v>1500000.0</v>
      </c>
      <c r="G71" s="43"/>
    </row>
    <row r="72" ht="14.25" customHeight="1">
      <c r="B72" s="14">
        <f t="shared" si="1"/>
        <v>65</v>
      </c>
      <c r="C72" s="83">
        <v>45599.0</v>
      </c>
      <c r="D72" s="28" t="s">
        <v>1201</v>
      </c>
      <c r="E72" s="27"/>
      <c r="F72" s="91">
        <v>1500000.0</v>
      </c>
      <c r="G72" s="44"/>
    </row>
    <row r="73" ht="14.25" customHeight="1">
      <c r="B73" s="14">
        <f t="shared" si="1"/>
        <v>66</v>
      </c>
      <c r="C73" s="83">
        <v>45599.0</v>
      </c>
      <c r="D73" s="28" t="s">
        <v>1173</v>
      </c>
      <c r="E73" s="27"/>
      <c r="F73" s="91">
        <v>1500000.0</v>
      </c>
      <c r="G73" s="43"/>
    </row>
    <row r="74" ht="14.25" customHeight="1">
      <c r="B74" s="14">
        <f t="shared" si="1"/>
        <v>67</v>
      </c>
      <c r="C74" s="83">
        <v>45599.0</v>
      </c>
      <c r="D74" s="28" t="s">
        <v>908</v>
      </c>
      <c r="E74" s="27"/>
      <c r="F74" s="91">
        <v>1500000.0</v>
      </c>
      <c r="G74" s="87"/>
    </row>
    <row r="75" ht="14.25" customHeight="1">
      <c r="B75" s="14">
        <f t="shared" si="1"/>
        <v>68</v>
      </c>
      <c r="C75" s="83">
        <v>45599.0</v>
      </c>
      <c r="D75" s="28" t="s">
        <v>1290</v>
      </c>
      <c r="E75" s="27"/>
      <c r="F75" s="91">
        <v>1500000.0</v>
      </c>
      <c r="G75" s="130"/>
    </row>
    <row r="76" ht="14.25" customHeight="1">
      <c r="B76" s="14">
        <f t="shared" si="1"/>
        <v>69</v>
      </c>
      <c r="C76" s="83">
        <v>45599.0</v>
      </c>
      <c r="D76" s="28" t="s">
        <v>1202</v>
      </c>
      <c r="E76" s="27"/>
      <c r="F76" s="91">
        <v>1500000.0</v>
      </c>
      <c r="G76" s="87"/>
    </row>
    <row r="77" ht="14.25" customHeight="1">
      <c r="B77" s="14">
        <f t="shared" si="1"/>
        <v>70</v>
      </c>
      <c r="C77" s="83">
        <v>45599.0</v>
      </c>
      <c r="D77" s="28" t="s">
        <v>1203</v>
      </c>
      <c r="E77" s="27"/>
      <c r="F77" s="91">
        <v>1500000.0</v>
      </c>
      <c r="G77" s="87"/>
    </row>
    <row r="78" ht="14.25" customHeight="1">
      <c r="B78" s="14">
        <f t="shared" si="1"/>
        <v>71</v>
      </c>
      <c r="C78" s="83">
        <v>45599.0</v>
      </c>
      <c r="D78" s="28" t="s">
        <v>1204</v>
      </c>
      <c r="E78" s="27"/>
      <c r="F78" s="91">
        <v>1500000.0</v>
      </c>
      <c r="G78" s="87"/>
    </row>
    <row r="79" ht="14.25" customHeight="1">
      <c r="B79" s="14">
        <f t="shared" si="1"/>
        <v>72</v>
      </c>
      <c r="C79" s="83">
        <v>45599.0</v>
      </c>
      <c r="D79" s="28" t="s">
        <v>1291</v>
      </c>
      <c r="E79" s="27"/>
      <c r="F79" s="91">
        <v>1500000.0</v>
      </c>
      <c r="G79" s="87"/>
    </row>
    <row r="80" ht="14.25" customHeight="1">
      <c r="B80" s="14">
        <f t="shared" si="1"/>
        <v>73</v>
      </c>
      <c r="C80" s="83">
        <v>45599.0</v>
      </c>
      <c r="D80" s="28" t="s">
        <v>1206</v>
      </c>
      <c r="E80" s="27"/>
      <c r="F80" s="91">
        <v>1500000.0</v>
      </c>
      <c r="G80" s="87"/>
    </row>
    <row r="81" ht="14.25" customHeight="1">
      <c r="B81" s="14">
        <f t="shared" si="1"/>
        <v>74</v>
      </c>
      <c r="C81" s="83">
        <v>45599.0</v>
      </c>
      <c r="D81" s="28" t="s">
        <v>282</v>
      </c>
      <c r="E81" s="91">
        <v>78882.0</v>
      </c>
      <c r="F81" s="27"/>
      <c r="G81" s="44"/>
    </row>
    <row r="82" ht="14.25" customHeight="1">
      <c r="B82" s="14">
        <f t="shared" si="1"/>
        <v>75</v>
      </c>
      <c r="C82" s="83">
        <v>45599.0</v>
      </c>
      <c r="D82" s="28" t="s">
        <v>557</v>
      </c>
      <c r="E82" s="91">
        <v>5153.0</v>
      </c>
      <c r="F82" s="27"/>
      <c r="G82" s="43"/>
    </row>
    <row r="83" ht="14.25" customHeight="1">
      <c r="B83" s="14">
        <f t="shared" si="1"/>
        <v>76</v>
      </c>
      <c r="C83" s="83">
        <v>45599.0</v>
      </c>
      <c r="D83" s="28" t="s">
        <v>170</v>
      </c>
      <c r="E83" s="91">
        <v>300000.0</v>
      </c>
      <c r="F83" s="27"/>
      <c r="G83" s="87"/>
    </row>
    <row r="84" ht="14.25" customHeight="1">
      <c r="B84" s="14">
        <f t="shared" si="1"/>
        <v>77</v>
      </c>
      <c r="C84" s="83">
        <v>45599.0</v>
      </c>
      <c r="D84" s="28" t="s">
        <v>174</v>
      </c>
      <c r="E84" s="91">
        <v>250000.0</v>
      </c>
      <c r="F84" s="27"/>
      <c r="G84" s="89" t="s">
        <v>13</v>
      </c>
    </row>
    <row r="85" ht="14.25" customHeight="1">
      <c r="B85" s="14">
        <f t="shared" si="1"/>
        <v>78</v>
      </c>
      <c r="C85" s="83">
        <v>45599.0</v>
      </c>
      <c r="D85" s="28" t="s">
        <v>66</v>
      </c>
      <c r="E85" s="91">
        <v>100000.0</v>
      </c>
      <c r="F85" s="27"/>
      <c r="G85" s="43"/>
    </row>
    <row r="86" ht="14.25" customHeight="1">
      <c r="B86" s="14">
        <f t="shared" si="1"/>
        <v>79</v>
      </c>
      <c r="C86" s="83">
        <v>45599.0</v>
      </c>
      <c r="D86" s="28" t="s">
        <v>51</v>
      </c>
      <c r="E86" s="91">
        <v>25000.0</v>
      </c>
      <c r="F86" s="27"/>
      <c r="G86" s="45" t="s">
        <v>13</v>
      </c>
    </row>
    <row r="87" ht="14.25" customHeight="1">
      <c r="B87" s="14">
        <f t="shared" si="1"/>
        <v>80</v>
      </c>
      <c r="C87" s="83">
        <v>45599.0</v>
      </c>
      <c r="D87" s="28" t="s">
        <v>486</v>
      </c>
      <c r="E87" s="91">
        <v>100000.0</v>
      </c>
      <c r="F87" s="27"/>
      <c r="G87" s="43"/>
    </row>
    <row r="88" ht="14.25" customHeight="1">
      <c r="B88" s="14">
        <f t="shared" si="1"/>
        <v>81</v>
      </c>
      <c r="C88" s="83">
        <v>45599.0</v>
      </c>
      <c r="D88" s="28" t="s">
        <v>213</v>
      </c>
      <c r="E88" s="91">
        <v>500000.0</v>
      </c>
      <c r="F88" s="27"/>
      <c r="G88" s="89" t="s">
        <v>13</v>
      </c>
    </row>
    <row r="89" ht="14.25" customHeight="1">
      <c r="B89" s="14">
        <f t="shared" si="1"/>
        <v>82</v>
      </c>
      <c r="C89" s="83">
        <v>45599.0</v>
      </c>
      <c r="D89" s="28" t="s">
        <v>329</v>
      </c>
      <c r="E89" s="91">
        <v>150000.0</v>
      </c>
      <c r="F89" s="27"/>
      <c r="G89" s="43"/>
    </row>
    <row r="90" ht="14.25" customHeight="1">
      <c r="B90" s="14">
        <f t="shared" si="1"/>
        <v>83</v>
      </c>
      <c r="C90" s="83">
        <v>45599.0</v>
      </c>
      <c r="D90" s="28" t="s">
        <v>106</v>
      </c>
      <c r="E90" s="91">
        <v>200000.0</v>
      </c>
      <c r="F90" s="27"/>
      <c r="G90" s="46"/>
    </row>
    <row r="91" ht="14.25" customHeight="1">
      <c r="B91" s="14">
        <f t="shared" si="1"/>
        <v>84</v>
      </c>
      <c r="C91" s="83">
        <v>45599.0</v>
      </c>
      <c r="D91" s="28" t="s">
        <v>1186</v>
      </c>
      <c r="E91" s="91">
        <v>110000.0</v>
      </c>
      <c r="F91" s="27"/>
      <c r="G91" s="85" t="s">
        <v>13</v>
      </c>
    </row>
    <row r="92" ht="14.25" customHeight="1">
      <c r="B92" s="14">
        <f t="shared" si="1"/>
        <v>85</v>
      </c>
      <c r="C92" s="83">
        <v>45599.0</v>
      </c>
      <c r="D92" s="28" t="s">
        <v>319</v>
      </c>
      <c r="E92" s="91">
        <v>400000.0</v>
      </c>
      <c r="F92" s="27"/>
      <c r="G92" s="43"/>
    </row>
    <row r="93" ht="14.25" customHeight="1">
      <c r="B93" s="14">
        <f t="shared" si="1"/>
        <v>86</v>
      </c>
      <c r="C93" s="83">
        <v>45599.0</v>
      </c>
      <c r="D93" s="28" t="s">
        <v>1292</v>
      </c>
      <c r="E93" s="91">
        <v>200000.0</v>
      </c>
      <c r="F93" s="27"/>
      <c r="G93" s="89" t="s">
        <v>13</v>
      </c>
    </row>
    <row r="94" ht="14.25" customHeight="1">
      <c r="B94" s="14">
        <f t="shared" si="1"/>
        <v>87</v>
      </c>
      <c r="C94" s="83">
        <v>45599.0</v>
      </c>
      <c r="D94" s="28" t="s">
        <v>234</v>
      </c>
      <c r="E94" s="91">
        <v>120000.0</v>
      </c>
      <c r="F94" s="27"/>
      <c r="G94" s="87"/>
    </row>
    <row r="95" ht="14.25" customHeight="1">
      <c r="B95" s="14">
        <f t="shared" si="1"/>
        <v>88</v>
      </c>
      <c r="C95" s="83">
        <v>45599.0</v>
      </c>
      <c r="D95" s="28" t="s">
        <v>178</v>
      </c>
      <c r="E95" s="91">
        <v>1500000.0</v>
      </c>
      <c r="F95" s="27"/>
      <c r="G95" s="87"/>
    </row>
    <row r="96" ht="14.25" customHeight="1">
      <c r="B96" s="14">
        <f t="shared" si="1"/>
        <v>89</v>
      </c>
      <c r="C96" s="83">
        <v>45599.0</v>
      </c>
      <c r="D96" s="28" t="s">
        <v>461</v>
      </c>
      <c r="E96" s="91">
        <v>300000.0</v>
      </c>
      <c r="F96" s="27"/>
      <c r="G96" s="43"/>
    </row>
    <row r="97" ht="14.25" customHeight="1">
      <c r="B97" s="14">
        <f t="shared" si="1"/>
        <v>90</v>
      </c>
      <c r="C97" s="83">
        <v>45599.0</v>
      </c>
      <c r="D97" s="28" t="s">
        <v>383</v>
      </c>
      <c r="E97" s="91">
        <v>1000000.0</v>
      </c>
      <c r="F97" s="27"/>
      <c r="G97" s="87"/>
    </row>
    <row r="98" ht="14.25" customHeight="1">
      <c r="B98" s="14">
        <f t="shared" si="1"/>
        <v>91</v>
      </c>
      <c r="C98" s="83">
        <v>45599.0</v>
      </c>
      <c r="D98" s="28" t="s">
        <v>643</v>
      </c>
      <c r="E98" s="91">
        <v>50000.0</v>
      </c>
      <c r="F98" s="27"/>
      <c r="G98" s="43"/>
    </row>
    <row r="99" ht="14.25" customHeight="1">
      <c r="B99" s="14">
        <f t="shared" si="1"/>
        <v>92</v>
      </c>
      <c r="C99" s="83">
        <v>45599.0</v>
      </c>
      <c r="D99" s="28" t="s">
        <v>196</v>
      </c>
      <c r="E99" s="91">
        <v>100000.0</v>
      </c>
      <c r="F99" s="27"/>
      <c r="G99" s="45" t="s">
        <v>13</v>
      </c>
    </row>
    <row r="100" ht="14.25" customHeight="1">
      <c r="B100" s="14">
        <f t="shared" si="1"/>
        <v>93</v>
      </c>
      <c r="C100" s="83">
        <v>45599.0</v>
      </c>
      <c r="D100" s="28" t="s">
        <v>817</v>
      </c>
      <c r="E100" s="91">
        <v>350000.0</v>
      </c>
      <c r="F100" s="27"/>
      <c r="G100" s="44"/>
    </row>
    <row r="101" ht="14.25" customHeight="1">
      <c r="B101" s="14">
        <f t="shared" si="1"/>
        <v>94</v>
      </c>
      <c r="C101" s="83">
        <v>45599.0</v>
      </c>
      <c r="D101" s="28" t="s">
        <v>131</v>
      </c>
      <c r="E101" s="91">
        <v>350000.0</v>
      </c>
      <c r="F101" s="27"/>
      <c r="G101" s="87"/>
    </row>
    <row r="102" ht="14.25" customHeight="1">
      <c r="B102" s="14">
        <f t="shared" si="1"/>
        <v>95</v>
      </c>
      <c r="C102" s="83">
        <v>45599.0</v>
      </c>
      <c r="D102" s="28" t="s">
        <v>320</v>
      </c>
      <c r="E102" s="91">
        <v>100000.0</v>
      </c>
      <c r="F102" s="27"/>
      <c r="G102" s="43"/>
    </row>
    <row r="103" ht="14.25" customHeight="1">
      <c r="B103" s="14">
        <f t="shared" si="1"/>
        <v>96</v>
      </c>
      <c r="C103" s="83">
        <v>45599.0</v>
      </c>
      <c r="D103" s="28" t="s">
        <v>558</v>
      </c>
      <c r="E103" s="91">
        <v>400000.0</v>
      </c>
      <c r="F103" s="27"/>
      <c r="G103" s="43"/>
    </row>
    <row r="104" ht="14.25" customHeight="1">
      <c r="B104" s="14">
        <f t="shared" si="1"/>
        <v>97</v>
      </c>
      <c r="C104" s="83">
        <v>45599.0</v>
      </c>
      <c r="D104" s="28" t="s">
        <v>67</v>
      </c>
      <c r="E104" s="91">
        <v>100000.0</v>
      </c>
      <c r="F104" s="27"/>
      <c r="G104" s="43"/>
    </row>
    <row r="105" ht="14.25" customHeight="1">
      <c r="B105" s="14">
        <f>B97+1</f>
        <v>91</v>
      </c>
      <c r="C105" s="83">
        <v>45600.0</v>
      </c>
      <c r="D105" s="28" t="s">
        <v>10</v>
      </c>
      <c r="E105" s="91">
        <v>50000.0</v>
      </c>
      <c r="F105" s="27"/>
      <c r="G105" s="43"/>
    </row>
    <row r="106" ht="14.25" customHeight="1">
      <c r="B106" s="14">
        <f t="shared" ref="B106:B145" si="2">B105+1</f>
        <v>92</v>
      </c>
      <c r="C106" s="83">
        <v>45600.0</v>
      </c>
      <c r="D106" s="28" t="s">
        <v>788</v>
      </c>
      <c r="E106" s="91">
        <v>1000000.0</v>
      </c>
      <c r="F106" s="27"/>
      <c r="G106" s="89" t="s">
        <v>13</v>
      </c>
    </row>
    <row r="107" ht="14.25" customHeight="1">
      <c r="B107" s="14">
        <f t="shared" si="2"/>
        <v>93</v>
      </c>
      <c r="C107" s="83">
        <v>45600.0</v>
      </c>
      <c r="D107" s="28" t="s">
        <v>9</v>
      </c>
      <c r="E107" s="91">
        <v>200000.0</v>
      </c>
      <c r="F107" s="27"/>
      <c r="G107" s="94"/>
    </row>
    <row r="108" ht="14.25" customHeight="1">
      <c r="B108" s="14">
        <f t="shared" si="2"/>
        <v>94</v>
      </c>
      <c r="C108" s="83">
        <v>45600.0</v>
      </c>
      <c r="D108" s="28" t="s">
        <v>42</v>
      </c>
      <c r="E108" s="91">
        <v>300000.0</v>
      </c>
      <c r="F108" s="27"/>
      <c r="G108" s="144"/>
    </row>
    <row r="109" ht="14.25" customHeight="1">
      <c r="B109" s="14">
        <f t="shared" si="2"/>
        <v>95</v>
      </c>
      <c r="C109" s="83">
        <v>45600.0</v>
      </c>
      <c r="D109" s="28" t="s">
        <v>95</v>
      </c>
      <c r="E109" s="91">
        <v>300000.0</v>
      </c>
      <c r="F109" s="27"/>
      <c r="G109" s="93"/>
    </row>
    <row r="110" ht="14.25" customHeight="1">
      <c r="B110" s="14">
        <f t="shared" si="2"/>
        <v>96</v>
      </c>
      <c r="C110" s="83">
        <v>45600.0</v>
      </c>
      <c r="D110" s="28" t="s">
        <v>1002</v>
      </c>
      <c r="E110" s="91">
        <v>568293.0</v>
      </c>
      <c r="F110" s="27"/>
      <c r="G110" s="43"/>
    </row>
    <row r="111" ht="14.25" customHeight="1">
      <c r="B111" s="14">
        <f t="shared" si="2"/>
        <v>97</v>
      </c>
      <c r="C111" s="83">
        <v>45600.0</v>
      </c>
      <c r="D111" s="28" t="s">
        <v>282</v>
      </c>
      <c r="E111" s="91">
        <v>78882.0</v>
      </c>
      <c r="F111" s="27"/>
      <c r="G111" s="43"/>
    </row>
    <row r="112" ht="14.25" customHeight="1">
      <c r="B112" s="14">
        <f t="shared" si="2"/>
        <v>98</v>
      </c>
      <c r="C112" s="83">
        <v>45600.0</v>
      </c>
      <c r="D112" s="28" t="s">
        <v>223</v>
      </c>
      <c r="E112" s="91">
        <v>300000.0</v>
      </c>
      <c r="F112" s="27"/>
      <c r="G112" s="45" t="s">
        <v>13</v>
      </c>
    </row>
    <row r="113" ht="14.25" customHeight="1">
      <c r="B113" s="14">
        <f t="shared" si="2"/>
        <v>99</v>
      </c>
      <c r="C113" s="83">
        <v>45600.0</v>
      </c>
      <c r="D113" s="28" t="s">
        <v>185</v>
      </c>
      <c r="E113" s="91">
        <v>40000.0</v>
      </c>
      <c r="F113" s="27"/>
      <c r="G113" s="87"/>
    </row>
    <row r="114" ht="14.25" customHeight="1">
      <c r="B114" s="14">
        <f t="shared" si="2"/>
        <v>100</v>
      </c>
      <c r="C114" s="83">
        <v>45600.0</v>
      </c>
      <c r="D114" s="28" t="s">
        <v>48</v>
      </c>
      <c r="E114" s="91">
        <v>500000.0</v>
      </c>
      <c r="F114" s="27"/>
      <c r="G114" s="43"/>
    </row>
    <row r="115" ht="14.25" customHeight="1">
      <c r="B115" s="14">
        <f t="shared" si="2"/>
        <v>101</v>
      </c>
      <c r="C115" s="83">
        <v>45600.0</v>
      </c>
      <c r="D115" s="28" t="s">
        <v>66</v>
      </c>
      <c r="E115" s="91">
        <v>100000.0</v>
      </c>
      <c r="F115" s="27"/>
      <c r="G115" s="43"/>
    </row>
    <row r="116" ht="14.25" customHeight="1">
      <c r="B116" s="14">
        <f t="shared" si="2"/>
        <v>102</v>
      </c>
      <c r="C116" s="83">
        <v>45600.0</v>
      </c>
      <c r="D116" s="28" t="s">
        <v>489</v>
      </c>
      <c r="E116" s="150">
        <v>150000.0</v>
      </c>
      <c r="F116" s="27"/>
      <c r="G116" s="43"/>
    </row>
    <row r="117" ht="14.25" customHeight="1">
      <c r="B117" s="14">
        <f t="shared" si="2"/>
        <v>103</v>
      </c>
      <c r="C117" s="83">
        <v>45600.0</v>
      </c>
      <c r="D117" s="28" t="s">
        <v>1149</v>
      </c>
      <c r="E117" s="91">
        <v>250000.0</v>
      </c>
      <c r="F117" s="27"/>
      <c r="G117" s="43"/>
    </row>
    <row r="118" ht="14.25" customHeight="1">
      <c r="B118" s="14">
        <f t="shared" si="2"/>
        <v>104</v>
      </c>
      <c r="C118" s="83">
        <v>45600.0</v>
      </c>
      <c r="D118" s="28" t="s">
        <v>20</v>
      </c>
      <c r="E118" s="91">
        <v>50000.0</v>
      </c>
      <c r="F118" s="27"/>
      <c r="G118" s="87"/>
    </row>
    <row r="119" ht="14.25" customHeight="1">
      <c r="B119" s="14">
        <f t="shared" si="2"/>
        <v>105</v>
      </c>
      <c r="C119" s="83">
        <v>45600.0</v>
      </c>
      <c r="D119" s="28" t="s">
        <v>551</v>
      </c>
      <c r="E119" s="91">
        <v>500000.0</v>
      </c>
      <c r="F119" s="27"/>
      <c r="G119" s="43"/>
    </row>
    <row r="120" ht="14.25" customHeight="1">
      <c r="B120" s="14">
        <f t="shared" si="2"/>
        <v>106</v>
      </c>
      <c r="C120" s="83">
        <v>45600.0</v>
      </c>
      <c r="D120" s="28" t="s">
        <v>105</v>
      </c>
      <c r="E120" s="91">
        <v>1000000.0</v>
      </c>
      <c r="F120" s="27"/>
      <c r="G120" s="94"/>
    </row>
    <row r="121" ht="14.25" customHeight="1">
      <c r="B121" s="14">
        <f t="shared" si="2"/>
        <v>107</v>
      </c>
      <c r="C121" s="83">
        <v>45600.0</v>
      </c>
      <c r="D121" s="28" t="s">
        <v>251</v>
      </c>
      <c r="E121" s="91">
        <v>400077.0</v>
      </c>
      <c r="F121" s="27"/>
      <c r="G121" s="138" t="s">
        <v>1293</v>
      </c>
    </row>
    <row r="122" ht="14.25" customHeight="1">
      <c r="B122" s="14">
        <f t="shared" si="2"/>
        <v>108</v>
      </c>
      <c r="C122" s="83">
        <v>45600.0</v>
      </c>
      <c r="D122" s="28" t="s">
        <v>97</v>
      </c>
      <c r="E122" s="91">
        <v>300000.0</v>
      </c>
      <c r="F122" s="27"/>
      <c r="G122" s="87"/>
    </row>
    <row r="123" ht="14.25" customHeight="1">
      <c r="B123" s="14">
        <f t="shared" si="2"/>
        <v>109</v>
      </c>
      <c r="C123" s="83">
        <v>45600.0</v>
      </c>
      <c r="D123" s="28" t="s">
        <v>350</v>
      </c>
      <c r="E123" s="91">
        <v>500000.0</v>
      </c>
      <c r="F123" s="27"/>
      <c r="G123" s="45"/>
    </row>
    <row r="124" ht="14.25" customHeight="1">
      <c r="B124" s="14">
        <f t="shared" si="2"/>
        <v>110</v>
      </c>
      <c r="C124" s="83">
        <v>45600.0</v>
      </c>
      <c r="D124" s="28" t="s">
        <v>324</v>
      </c>
      <c r="E124" s="91">
        <v>300000.0</v>
      </c>
      <c r="F124" s="27"/>
      <c r="G124" s="151"/>
    </row>
    <row r="125" ht="14.25" customHeight="1">
      <c r="B125" s="14">
        <f t="shared" si="2"/>
        <v>111</v>
      </c>
      <c r="C125" s="83">
        <v>45600.0</v>
      </c>
      <c r="D125" s="28" t="s">
        <v>1294</v>
      </c>
      <c r="E125" s="91">
        <v>1000000.0</v>
      </c>
      <c r="F125" s="27"/>
      <c r="G125" s="43"/>
    </row>
    <row r="126" ht="14.25" customHeight="1">
      <c r="B126" s="14">
        <f t="shared" si="2"/>
        <v>112</v>
      </c>
      <c r="C126" s="83">
        <v>45600.0</v>
      </c>
      <c r="D126" s="28" t="s">
        <v>92</v>
      </c>
      <c r="E126" s="91">
        <v>50000.0</v>
      </c>
      <c r="F126" s="27"/>
      <c r="G126" s="94"/>
    </row>
    <row r="127" ht="14.25" customHeight="1">
      <c r="B127" s="14">
        <f t="shared" si="2"/>
        <v>113</v>
      </c>
      <c r="C127" s="83">
        <v>45600.0</v>
      </c>
      <c r="D127" s="28" t="s">
        <v>132</v>
      </c>
      <c r="E127" s="91">
        <v>50000.0</v>
      </c>
      <c r="F127" s="27"/>
      <c r="G127" s="43"/>
    </row>
    <row r="128" ht="14.25" customHeight="1">
      <c r="B128" s="14">
        <f t="shared" si="2"/>
        <v>114</v>
      </c>
      <c r="C128" s="83">
        <v>45600.0</v>
      </c>
      <c r="D128" s="28" t="s">
        <v>780</v>
      </c>
      <c r="E128" s="91">
        <v>1500000.0</v>
      </c>
      <c r="F128" s="27"/>
      <c r="G128" s="87"/>
    </row>
    <row r="129" ht="14.25" customHeight="1">
      <c r="B129" s="14">
        <f t="shared" si="2"/>
        <v>115</v>
      </c>
      <c r="C129" s="83">
        <v>45600.0</v>
      </c>
      <c r="D129" s="28" t="s">
        <v>236</v>
      </c>
      <c r="E129" s="91">
        <v>50000.0</v>
      </c>
      <c r="F129" s="27"/>
      <c r="G129" s="152"/>
    </row>
    <row r="130" ht="14.25" customHeight="1">
      <c r="B130" s="14">
        <f t="shared" si="2"/>
        <v>116</v>
      </c>
      <c r="C130" s="83">
        <v>45600.0</v>
      </c>
      <c r="D130" s="28" t="s">
        <v>29</v>
      </c>
      <c r="E130" s="91">
        <v>1000000.0</v>
      </c>
      <c r="F130" s="27"/>
      <c r="G130" s="43"/>
    </row>
    <row r="131" ht="14.25" customHeight="1">
      <c r="B131" s="14">
        <f t="shared" si="2"/>
        <v>117</v>
      </c>
      <c r="C131" s="83">
        <v>45600.0</v>
      </c>
      <c r="D131" s="28" t="s">
        <v>584</v>
      </c>
      <c r="E131" s="91">
        <v>300000.0</v>
      </c>
      <c r="F131" s="27"/>
      <c r="G131" s="45" t="s">
        <v>13</v>
      </c>
    </row>
    <row r="132" ht="14.25" customHeight="1">
      <c r="B132" s="14">
        <f t="shared" si="2"/>
        <v>118</v>
      </c>
      <c r="C132" s="83">
        <v>45601.0</v>
      </c>
      <c r="D132" s="28" t="s">
        <v>140</v>
      </c>
      <c r="E132" s="91">
        <v>200000.0</v>
      </c>
      <c r="F132" s="27"/>
      <c r="G132" s="87"/>
    </row>
    <row r="133" ht="14.25" customHeight="1">
      <c r="B133" s="14">
        <f t="shared" si="2"/>
        <v>119</v>
      </c>
      <c r="C133" s="83">
        <v>45601.0</v>
      </c>
      <c r="D133" s="28" t="s">
        <v>282</v>
      </c>
      <c r="E133" s="91">
        <v>78882.0</v>
      </c>
      <c r="F133" s="27"/>
      <c r="G133" s="43"/>
    </row>
    <row r="134" ht="14.25" customHeight="1">
      <c r="B134" s="14">
        <f t="shared" si="2"/>
        <v>120</v>
      </c>
      <c r="C134" s="83">
        <v>45601.0</v>
      </c>
      <c r="D134" s="28" t="s">
        <v>185</v>
      </c>
      <c r="E134" s="91">
        <v>40000.0</v>
      </c>
      <c r="F134" s="27"/>
      <c r="G134" s="43"/>
    </row>
    <row r="135" ht="14.25" customHeight="1">
      <c r="B135" s="14">
        <f t="shared" si="2"/>
        <v>121</v>
      </c>
      <c r="C135" s="83">
        <v>45601.0</v>
      </c>
      <c r="D135" s="28" t="s">
        <v>1295</v>
      </c>
      <c r="E135" s="91">
        <v>200000.0</v>
      </c>
      <c r="F135" s="27"/>
      <c r="G135" s="43"/>
    </row>
    <row r="136" ht="14.25" customHeight="1">
      <c r="B136" s="14">
        <f t="shared" si="2"/>
        <v>122</v>
      </c>
      <c r="C136" s="83">
        <v>45601.0</v>
      </c>
      <c r="D136" s="28" t="s">
        <v>201</v>
      </c>
      <c r="E136" s="91">
        <v>100000.0</v>
      </c>
      <c r="F136" s="27"/>
      <c r="G136" s="43"/>
    </row>
    <row r="137" ht="14.25" customHeight="1">
      <c r="B137" s="14">
        <f t="shared" si="2"/>
        <v>123</v>
      </c>
      <c r="C137" s="83">
        <v>45601.0</v>
      </c>
      <c r="D137" s="28" t="s">
        <v>66</v>
      </c>
      <c r="E137" s="91">
        <v>100000.0</v>
      </c>
      <c r="F137" s="27"/>
      <c r="G137" s="43"/>
    </row>
    <row r="138" ht="14.25" customHeight="1">
      <c r="B138" s="14">
        <f t="shared" si="2"/>
        <v>124</v>
      </c>
      <c r="C138" s="83">
        <v>45601.0</v>
      </c>
      <c r="D138" s="28" t="s">
        <v>1296</v>
      </c>
      <c r="E138" s="91">
        <v>50000.0</v>
      </c>
      <c r="F138" s="27"/>
      <c r="G138" s="43"/>
    </row>
    <row r="139" ht="14.25" customHeight="1">
      <c r="B139" s="14">
        <f t="shared" si="2"/>
        <v>125</v>
      </c>
      <c r="C139" s="83">
        <v>45601.0</v>
      </c>
      <c r="D139" s="28" t="s">
        <v>365</v>
      </c>
      <c r="E139" s="91">
        <v>100000.0</v>
      </c>
      <c r="F139" s="27"/>
      <c r="G139" s="43"/>
    </row>
    <row r="140" ht="14.25" customHeight="1">
      <c r="B140" s="14">
        <f t="shared" si="2"/>
        <v>126</v>
      </c>
      <c r="C140" s="83">
        <v>45601.0</v>
      </c>
      <c r="D140" s="28" t="s">
        <v>141</v>
      </c>
      <c r="E140" s="91">
        <v>500000.0</v>
      </c>
      <c r="F140" s="27"/>
      <c r="G140" s="43"/>
    </row>
    <row r="141" ht="14.25" customHeight="1">
      <c r="B141" s="14">
        <f t="shared" si="2"/>
        <v>127</v>
      </c>
      <c r="C141" s="83">
        <v>45601.0</v>
      </c>
      <c r="D141" s="28" t="s">
        <v>203</v>
      </c>
      <c r="E141" s="91">
        <v>50000.0</v>
      </c>
      <c r="F141" s="27"/>
      <c r="G141" s="43"/>
    </row>
    <row r="142" ht="14.25" customHeight="1">
      <c r="B142" s="14">
        <f t="shared" si="2"/>
        <v>128</v>
      </c>
      <c r="C142" s="83">
        <v>45601.0</v>
      </c>
      <c r="D142" s="28" t="s">
        <v>183</v>
      </c>
      <c r="E142" s="91">
        <v>50000.0</v>
      </c>
      <c r="F142" s="27"/>
      <c r="G142" s="87"/>
    </row>
    <row r="143" ht="14.25" customHeight="1">
      <c r="B143" s="14">
        <f t="shared" si="2"/>
        <v>129</v>
      </c>
      <c r="C143" s="83">
        <v>45601.0</v>
      </c>
      <c r="D143" s="28" t="s">
        <v>1297</v>
      </c>
      <c r="E143" s="91">
        <v>500000.0</v>
      </c>
      <c r="F143" s="27"/>
      <c r="G143" s="43"/>
    </row>
    <row r="144" ht="14.25" customHeight="1">
      <c r="B144" s="14">
        <f t="shared" si="2"/>
        <v>130</v>
      </c>
      <c r="C144" s="83">
        <v>45601.0</v>
      </c>
      <c r="D144" s="28" t="s">
        <v>1298</v>
      </c>
      <c r="E144" s="91">
        <v>123456.0</v>
      </c>
      <c r="F144" s="27"/>
      <c r="G144" s="87"/>
    </row>
    <row r="145" ht="14.25" customHeight="1">
      <c r="B145" s="14">
        <f t="shared" si="2"/>
        <v>131</v>
      </c>
      <c r="C145" s="83">
        <v>45601.0</v>
      </c>
      <c r="D145" s="28" t="s">
        <v>941</v>
      </c>
      <c r="E145" s="91">
        <v>30000.0</v>
      </c>
      <c r="F145" s="27"/>
      <c r="G145" s="43"/>
    </row>
    <row r="146" ht="14.25" customHeight="1">
      <c r="B146" s="14"/>
      <c r="C146" s="83">
        <v>45602.0</v>
      </c>
      <c r="D146" s="28" t="s">
        <v>499</v>
      </c>
      <c r="E146" s="91">
        <v>200000.0</v>
      </c>
      <c r="F146" s="27"/>
      <c r="G146" s="43"/>
    </row>
    <row r="147" ht="14.25" customHeight="1">
      <c r="B147" s="14"/>
      <c r="C147" s="83">
        <v>45602.0</v>
      </c>
      <c r="D147" s="28" t="s">
        <v>1171</v>
      </c>
      <c r="E147" s="27"/>
      <c r="F147" s="91">
        <v>1500000.0</v>
      </c>
      <c r="G147" s="43"/>
    </row>
    <row r="148" ht="14.25" customHeight="1">
      <c r="B148" s="14"/>
      <c r="C148" s="83">
        <v>45602.0</v>
      </c>
      <c r="D148" s="28" t="s">
        <v>1172</v>
      </c>
      <c r="E148" s="27"/>
      <c r="F148" s="91">
        <v>1500000.0</v>
      </c>
      <c r="G148" s="43"/>
    </row>
    <row r="149" ht="14.25" customHeight="1">
      <c r="B149" s="14"/>
      <c r="C149" s="83">
        <v>45602.0</v>
      </c>
      <c r="D149" s="28" t="s">
        <v>1173</v>
      </c>
      <c r="E149" s="27"/>
      <c r="F149" s="91">
        <v>1500000.0</v>
      </c>
      <c r="G149" s="43"/>
    </row>
    <row r="150" ht="14.25" customHeight="1">
      <c r="B150" s="14"/>
      <c r="C150" s="83">
        <v>45602.0</v>
      </c>
      <c r="D150" s="28" t="s">
        <v>908</v>
      </c>
      <c r="E150" s="27"/>
      <c r="F150" s="91">
        <v>1500000.0</v>
      </c>
      <c r="G150" s="43"/>
    </row>
    <row r="151" ht="14.25" customHeight="1">
      <c r="B151" s="14"/>
      <c r="C151" s="83">
        <v>45602.0</v>
      </c>
      <c r="D151" s="28" t="s">
        <v>1174</v>
      </c>
      <c r="E151" s="27"/>
      <c r="F151" s="91">
        <v>1500000.0</v>
      </c>
      <c r="G151" s="43"/>
    </row>
    <row r="152" ht="14.25" customHeight="1">
      <c r="B152" s="14"/>
      <c r="C152" s="83">
        <v>45602.0</v>
      </c>
      <c r="D152" s="28" t="s">
        <v>1175</v>
      </c>
      <c r="E152" s="27"/>
      <c r="F152" s="91">
        <v>1500000.0</v>
      </c>
      <c r="G152" s="43"/>
    </row>
    <row r="153" ht="14.25" customHeight="1">
      <c r="B153" s="14"/>
      <c r="C153" s="83">
        <v>45602.0</v>
      </c>
      <c r="D153" s="28" t="s">
        <v>1176</v>
      </c>
      <c r="E153" s="27"/>
      <c r="F153" s="91">
        <v>1500000.0</v>
      </c>
      <c r="G153" s="43"/>
    </row>
    <row r="154" ht="14.25" customHeight="1">
      <c r="B154" s="14"/>
      <c r="C154" s="83">
        <v>45602.0</v>
      </c>
      <c r="D154" s="28" t="s">
        <v>193</v>
      </c>
      <c r="E154" s="91">
        <v>2500000.0</v>
      </c>
      <c r="F154" s="27"/>
      <c r="G154" s="43"/>
    </row>
    <row r="155" ht="14.25" customHeight="1">
      <c r="B155" s="14"/>
      <c r="C155" s="83">
        <v>45602.0</v>
      </c>
      <c r="D155" s="28" t="s">
        <v>282</v>
      </c>
      <c r="E155" s="91">
        <v>78882.0</v>
      </c>
      <c r="F155" s="27"/>
      <c r="G155" s="43"/>
    </row>
    <row r="156" ht="14.25" customHeight="1">
      <c r="B156" s="14"/>
      <c r="C156" s="83">
        <v>45602.0</v>
      </c>
      <c r="D156" s="28" t="s">
        <v>66</v>
      </c>
      <c r="E156" s="91">
        <v>100000.0</v>
      </c>
      <c r="F156" s="27"/>
      <c r="G156" s="43"/>
    </row>
    <row r="157" ht="14.25" customHeight="1">
      <c r="B157" s="14"/>
      <c r="C157" s="83">
        <v>45602.0</v>
      </c>
      <c r="D157" s="28" t="s">
        <v>160</v>
      </c>
      <c r="E157" s="91">
        <v>100000.0</v>
      </c>
      <c r="F157" s="27"/>
      <c r="G157" s="45" t="s">
        <v>13</v>
      </c>
    </row>
    <row r="158" ht="14.25" customHeight="1">
      <c r="B158" s="14"/>
      <c r="C158" s="83">
        <v>45602.0</v>
      </c>
      <c r="D158" s="28" t="s">
        <v>185</v>
      </c>
      <c r="E158" s="91">
        <v>40000.0</v>
      </c>
      <c r="F158" s="27"/>
      <c r="G158" s="43"/>
    </row>
    <row r="159" ht="14.25" customHeight="1">
      <c r="B159" s="14"/>
      <c r="C159" s="83">
        <v>45602.0</v>
      </c>
      <c r="D159" s="28" t="s">
        <v>728</v>
      </c>
      <c r="E159" s="91">
        <v>888888.0</v>
      </c>
      <c r="F159" s="27"/>
      <c r="G159" s="43"/>
    </row>
    <row r="160" ht="14.25" customHeight="1">
      <c r="B160" s="14"/>
      <c r="C160" s="83">
        <v>45602.0</v>
      </c>
      <c r="D160" s="28" t="s">
        <v>37</v>
      </c>
      <c r="E160" s="91">
        <v>500333.0</v>
      </c>
      <c r="F160" s="27"/>
      <c r="G160" s="43"/>
    </row>
    <row r="161" ht="14.25" customHeight="1">
      <c r="B161" s="14"/>
      <c r="C161" s="83">
        <v>45602.0</v>
      </c>
      <c r="D161" s="28" t="s">
        <v>338</v>
      </c>
      <c r="E161" s="91">
        <v>300000.0</v>
      </c>
      <c r="F161" s="27"/>
      <c r="G161" s="43"/>
    </row>
    <row r="162" ht="14.25" customHeight="1">
      <c r="B162" s="14"/>
      <c r="C162" s="83">
        <v>45602.0</v>
      </c>
      <c r="D162" s="28" t="s">
        <v>110</v>
      </c>
      <c r="E162" s="91">
        <v>1000000.0</v>
      </c>
      <c r="F162" s="27"/>
      <c r="G162" s="43"/>
    </row>
    <row r="163" ht="14.25" customHeight="1">
      <c r="B163" s="14"/>
      <c r="C163" s="83">
        <v>45602.0</v>
      </c>
      <c r="D163" s="28" t="s">
        <v>658</v>
      </c>
      <c r="E163" s="91">
        <v>5000000.0</v>
      </c>
      <c r="F163" s="27"/>
      <c r="G163" s="45" t="s">
        <v>13</v>
      </c>
    </row>
    <row r="164" ht="14.25" customHeight="1">
      <c r="B164" s="14"/>
      <c r="C164" s="83">
        <v>45602.0</v>
      </c>
      <c r="D164" s="28" t="s">
        <v>373</v>
      </c>
      <c r="E164" s="91">
        <v>30000.0</v>
      </c>
      <c r="F164" s="27"/>
      <c r="G164" s="45" t="s">
        <v>13</v>
      </c>
    </row>
    <row r="165" ht="14.25" customHeight="1">
      <c r="B165" s="14"/>
      <c r="C165" s="83">
        <v>45602.0</v>
      </c>
      <c r="D165" s="28" t="s">
        <v>668</v>
      </c>
      <c r="E165" s="91">
        <v>300000.0</v>
      </c>
      <c r="F165" s="27"/>
      <c r="G165" s="45" t="s">
        <v>13</v>
      </c>
    </row>
    <row r="166" ht="14.25" customHeight="1">
      <c r="B166" s="14"/>
      <c r="C166" s="83">
        <v>45602.0</v>
      </c>
      <c r="D166" s="28" t="s">
        <v>801</v>
      </c>
      <c r="E166" s="91">
        <v>56654.0</v>
      </c>
      <c r="F166" s="27"/>
      <c r="G166" s="43"/>
    </row>
    <row r="167" ht="14.25" customHeight="1">
      <c r="B167" s="14"/>
      <c r="C167" s="83">
        <v>45602.0</v>
      </c>
      <c r="D167" s="28" t="s">
        <v>252</v>
      </c>
      <c r="E167" s="91">
        <v>100000.0</v>
      </c>
      <c r="F167" s="27"/>
      <c r="G167" s="43"/>
    </row>
    <row r="168" ht="14.25" customHeight="1">
      <c r="B168" s="14"/>
      <c r="C168" s="83">
        <v>45602.0</v>
      </c>
      <c r="D168" s="28" t="s">
        <v>879</v>
      </c>
      <c r="E168" s="91">
        <v>50000.0</v>
      </c>
      <c r="F168" s="27"/>
      <c r="G168" s="43"/>
    </row>
    <row r="169" ht="14.25" customHeight="1">
      <c r="B169" s="14"/>
      <c r="C169" s="83">
        <v>45602.0</v>
      </c>
      <c r="D169" s="28" t="s">
        <v>1299</v>
      </c>
      <c r="E169" s="91">
        <v>500000.0</v>
      </c>
      <c r="F169" s="27"/>
      <c r="G169" s="43"/>
    </row>
    <row r="170" ht="14.25" customHeight="1">
      <c r="B170" s="14"/>
      <c r="C170" s="83">
        <v>45602.0</v>
      </c>
      <c r="D170" s="28" t="s">
        <v>1014</v>
      </c>
      <c r="E170" s="91">
        <v>500000.0</v>
      </c>
      <c r="F170" s="27"/>
      <c r="G170" s="43"/>
    </row>
    <row r="171" ht="14.25" customHeight="1">
      <c r="B171" s="14"/>
      <c r="C171" s="83">
        <v>45602.0</v>
      </c>
      <c r="D171" s="28" t="s">
        <v>650</v>
      </c>
      <c r="E171" s="91">
        <v>49000.0</v>
      </c>
      <c r="F171" s="27"/>
      <c r="G171" s="43"/>
    </row>
    <row r="172" ht="14.25" customHeight="1">
      <c r="B172" s="14"/>
      <c r="C172" s="83">
        <v>45603.0</v>
      </c>
      <c r="D172" s="28" t="s">
        <v>930</v>
      </c>
      <c r="E172" s="91">
        <v>25000.0</v>
      </c>
      <c r="F172" s="27"/>
      <c r="G172" s="43"/>
    </row>
    <row r="173" ht="14.25" customHeight="1">
      <c r="B173" s="14"/>
      <c r="C173" s="83">
        <v>45603.0</v>
      </c>
      <c r="D173" s="28" t="s">
        <v>739</v>
      </c>
      <c r="E173" s="91">
        <v>50000.0</v>
      </c>
      <c r="F173" s="27"/>
      <c r="G173" s="43"/>
    </row>
    <row r="174" ht="14.25" customHeight="1">
      <c r="B174" s="14"/>
      <c r="C174" s="83">
        <v>45603.0</v>
      </c>
      <c r="D174" s="28" t="s">
        <v>498</v>
      </c>
      <c r="E174" s="91">
        <v>50000.0</v>
      </c>
      <c r="F174" s="27"/>
      <c r="G174" s="43"/>
    </row>
    <row r="175" ht="14.25" customHeight="1">
      <c r="B175" s="14"/>
      <c r="C175" s="83">
        <v>45603.0</v>
      </c>
      <c r="D175" s="28" t="s">
        <v>22</v>
      </c>
      <c r="E175" s="91">
        <v>50000.0</v>
      </c>
      <c r="F175" s="27"/>
      <c r="G175" s="43"/>
    </row>
    <row r="176" ht="14.25" customHeight="1">
      <c r="B176" s="14"/>
      <c r="C176" s="83">
        <v>45603.0</v>
      </c>
      <c r="D176" s="28" t="s">
        <v>234</v>
      </c>
      <c r="E176" s="91">
        <v>120000.0</v>
      </c>
      <c r="F176" s="27"/>
      <c r="G176" s="43"/>
    </row>
    <row r="177" ht="14.25" customHeight="1">
      <c r="B177" s="14"/>
      <c r="C177" s="83">
        <v>45603.0</v>
      </c>
      <c r="D177" s="28" t="s">
        <v>644</v>
      </c>
      <c r="E177" s="91">
        <v>25000.0</v>
      </c>
      <c r="F177" s="27"/>
      <c r="G177" s="43"/>
    </row>
    <row r="178" ht="14.25" customHeight="1">
      <c r="B178" s="14"/>
      <c r="C178" s="83">
        <v>45603.0</v>
      </c>
      <c r="D178" s="28" t="s">
        <v>66</v>
      </c>
      <c r="E178" s="91">
        <v>100000.0</v>
      </c>
      <c r="F178" s="27"/>
      <c r="G178" s="43"/>
    </row>
    <row r="179" ht="14.25" customHeight="1">
      <c r="B179" s="14"/>
      <c r="C179" s="83">
        <v>45603.0</v>
      </c>
      <c r="D179" s="28" t="s">
        <v>282</v>
      </c>
      <c r="E179" s="91">
        <v>78882.0</v>
      </c>
      <c r="F179" s="27"/>
      <c r="G179" s="43"/>
    </row>
    <row r="180" ht="14.25" customHeight="1">
      <c r="B180" s="14"/>
      <c r="C180" s="83">
        <v>45603.0</v>
      </c>
      <c r="D180" s="28" t="s">
        <v>1222</v>
      </c>
      <c r="E180" s="91">
        <v>100000.0</v>
      </c>
      <c r="F180" s="27"/>
      <c r="G180" s="43"/>
    </row>
    <row r="181" ht="14.25" customHeight="1">
      <c r="B181" s="14"/>
      <c r="C181" s="83">
        <v>45603.0</v>
      </c>
      <c r="D181" s="28" t="s">
        <v>1211</v>
      </c>
      <c r="E181" s="91">
        <v>500000.0</v>
      </c>
      <c r="F181" s="27"/>
      <c r="G181" s="43"/>
    </row>
    <row r="182" ht="14.25" customHeight="1">
      <c r="B182" s="14"/>
      <c r="C182" s="83">
        <v>45603.0</v>
      </c>
      <c r="D182" s="28" t="s">
        <v>1093</v>
      </c>
      <c r="E182" s="91">
        <v>500000.0</v>
      </c>
      <c r="F182" s="27"/>
      <c r="G182" s="43"/>
    </row>
    <row r="183" ht="14.25" customHeight="1">
      <c r="B183" s="14"/>
      <c r="C183" s="83">
        <v>45603.0</v>
      </c>
      <c r="D183" s="28" t="s">
        <v>838</v>
      </c>
      <c r="E183" s="91">
        <v>500000.0</v>
      </c>
      <c r="F183" s="27"/>
      <c r="G183" s="43"/>
    </row>
    <row r="184" ht="14.25" customHeight="1">
      <c r="B184" s="14"/>
      <c r="C184" s="83">
        <v>45603.0</v>
      </c>
      <c r="D184" s="28" t="s">
        <v>1300</v>
      </c>
      <c r="E184" s="91">
        <v>1000000.0</v>
      </c>
      <c r="F184" s="27"/>
      <c r="G184" s="43"/>
    </row>
    <row r="185" ht="14.25" customHeight="1">
      <c r="B185" s="14"/>
      <c r="C185" s="83">
        <v>45603.0</v>
      </c>
      <c r="D185" s="28" t="s">
        <v>1301</v>
      </c>
      <c r="E185" s="91">
        <v>200000.0</v>
      </c>
      <c r="F185" s="27"/>
      <c r="G185" s="43"/>
    </row>
    <row r="186" ht="14.25" customHeight="1">
      <c r="B186" s="14"/>
      <c r="C186" s="83">
        <v>45603.0</v>
      </c>
      <c r="D186" s="28" t="s">
        <v>1302</v>
      </c>
      <c r="E186" s="91">
        <v>2008315.0</v>
      </c>
      <c r="F186" s="27"/>
      <c r="G186" s="43"/>
    </row>
    <row r="187" ht="14.25" customHeight="1">
      <c r="B187" s="14"/>
      <c r="C187" s="83">
        <v>45603.0</v>
      </c>
      <c r="D187" s="28" t="s">
        <v>81</v>
      </c>
      <c r="E187" s="91">
        <v>700000.0</v>
      </c>
      <c r="F187" s="27"/>
      <c r="G187" s="45" t="s">
        <v>13</v>
      </c>
    </row>
    <row r="188" ht="14.25" customHeight="1">
      <c r="B188" s="14"/>
      <c r="C188" s="83">
        <v>45603.0</v>
      </c>
      <c r="D188" s="28" t="s">
        <v>1072</v>
      </c>
      <c r="E188" s="91">
        <v>50000.0</v>
      </c>
      <c r="F188" s="27"/>
      <c r="G188" s="45">
        <v>18.0</v>
      </c>
    </row>
    <row r="189" ht="14.25" customHeight="1">
      <c r="B189" s="14"/>
      <c r="C189" s="83">
        <v>45603.0</v>
      </c>
      <c r="D189" s="28" t="s">
        <v>96</v>
      </c>
      <c r="E189" s="91">
        <v>100000.0</v>
      </c>
      <c r="F189" s="27"/>
      <c r="G189" s="43"/>
    </row>
    <row r="190" ht="14.25" customHeight="1">
      <c r="B190" s="14"/>
      <c r="C190" s="83">
        <v>45603.0</v>
      </c>
      <c r="D190" s="28" t="s">
        <v>243</v>
      </c>
      <c r="E190" s="91">
        <v>500000.0</v>
      </c>
      <c r="F190" s="27"/>
      <c r="G190" s="43"/>
    </row>
    <row r="191" ht="14.25" customHeight="1">
      <c r="B191" s="14"/>
      <c r="C191" s="83">
        <v>45603.0</v>
      </c>
      <c r="D191" s="28" t="s">
        <v>302</v>
      </c>
      <c r="E191" s="91">
        <v>250000.0</v>
      </c>
      <c r="F191" s="27"/>
      <c r="G191" s="43"/>
    </row>
    <row r="192" ht="14.25" customHeight="1">
      <c r="B192" s="14"/>
      <c r="C192" s="83">
        <v>45603.0</v>
      </c>
      <c r="D192" s="28" t="s">
        <v>1303</v>
      </c>
      <c r="E192" s="27"/>
      <c r="F192" s="91">
        <v>1500000.0</v>
      </c>
      <c r="G192" s="43"/>
    </row>
    <row r="193" ht="14.25" customHeight="1">
      <c r="B193" s="14"/>
      <c r="C193" s="83">
        <v>45603.0</v>
      </c>
      <c r="D193" s="28" t="s">
        <v>1304</v>
      </c>
      <c r="E193" s="91">
        <v>500000.0</v>
      </c>
      <c r="F193" s="27"/>
      <c r="G193" s="43"/>
    </row>
    <row r="194" ht="14.25" customHeight="1">
      <c r="B194" s="14"/>
      <c r="C194" s="83">
        <v>45604.0</v>
      </c>
      <c r="D194" s="28" t="s">
        <v>282</v>
      </c>
      <c r="E194" s="91">
        <v>78882.0</v>
      </c>
      <c r="F194" s="27"/>
      <c r="G194" s="43"/>
    </row>
    <row r="195" ht="14.25" customHeight="1">
      <c r="B195" s="14"/>
      <c r="C195" s="83">
        <v>45604.0</v>
      </c>
      <c r="D195" s="28" t="s">
        <v>289</v>
      </c>
      <c r="E195" s="91">
        <v>2000000.0</v>
      </c>
      <c r="F195" s="27"/>
      <c r="G195" s="45"/>
    </row>
    <row r="196" ht="14.25" customHeight="1">
      <c r="B196" s="14"/>
      <c r="C196" s="83">
        <v>45604.0</v>
      </c>
      <c r="D196" s="28" t="s">
        <v>185</v>
      </c>
      <c r="E196" s="91">
        <v>40000.0</v>
      </c>
      <c r="F196" s="27"/>
      <c r="G196" s="43"/>
    </row>
    <row r="197" ht="14.25" customHeight="1">
      <c r="B197" s="14"/>
      <c r="C197" s="83">
        <v>45604.0</v>
      </c>
      <c r="D197" s="28" t="s">
        <v>66</v>
      </c>
      <c r="E197" s="91">
        <v>100000.0</v>
      </c>
      <c r="F197" s="27"/>
      <c r="G197" s="43"/>
    </row>
    <row r="198" ht="14.25" customHeight="1">
      <c r="B198" s="14"/>
      <c r="C198" s="83">
        <v>45604.0</v>
      </c>
      <c r="D198" s="28" t="s">
        <v>177</v>
      </c>
      <c r="E198" s="91">
        <v>600000.0</v>
      </c>
      <c r="F198" s="27"/>
      <c r="G198" s="43"/>
    </row>
    <row r="199" ht="14.25" customHeight="1">
      <c r="B199" s="14"/>
      <c r="C199" s="83">
        <v>45604.0</v>
      </c>
      <c r="D199" s="28" t="s">
        <v>783</v>
      </c>
      <c r="E199" s="91">
        <v>100000.0</v>
      </c>
      <c r="F199" s="27"/>
      <c r="G199" s="45" t="s">
        <v>13</v>
      </c>
    </row>
    <row r="200" ht="14.25" customHeight="1">
      <c r="B200" s="14"/>
      <c r="C200" s="83">
        <v>45604.0</v>
      </c>
      <c r="D200" s="28" t="s">
        <v>252</v>
      </c>
      <c r="E200" s="91">
        <v>1.0E7</v>
      </c>
      <c r="F200" s="27"/>
    </row>
    <row r="201" ht="14.25" customHeight="1">
      <c r="B201" s="14"/>
      <c r="C201" s="83">
        <v>45604.0</v>
      </c>
      <c r="D201" s="28" t="s">
        <v>778</v>
      </c>
      <c r="E201" s="91">
        <v>100000.0</v>
      </c>
      <c r="F201" s="27"/>
      <c r="G201" s="45" t="s">
        <v>13</v>
      </c>
    </row>
    <row r="202" ht="14.25" customHeight="1">
      <c r="B202" s="14"/>
      <c r="C202" s="83">
        <v>45605.0</v>
      </c>
      <c r="D202" s="28" t="s">
        <v>89</v>
      </c>
      <c r="E202" s="91">
        <v>150000.0</v>
      </c>
      <c r="F202" s="27"/>
      <c r="G202" s="43"/>
    </row>
    <row r="203" ht="14.25" customHeight="1">
      <c r="B203" s="14"/>
      <c r="C203" s="83">
        <v>45605.0</v>
      </c>
      <c r="D203" s="28" t="s">
        <v>113</v>
      </c>
      <c r="E203" s="91">
        <v>200000.0</v>
      </c>
      <c r="F203" s="27"/>
      <c r="G203" s="43"/>
    </row>
    <row r="204" ht="14.25" customHeight="1">
      <c r="B204" s="14"/>
      <c r="C204" s="83">
        <v>45605.0</v>
      </c>
      <c r="D204" s="28" t="s">
        <v>1305</v>
      </c>
      <c r="E204" s="91">
        <v>50000.0</v>
      </c>
      <c r="F204" s="27"/>
      <c r="G204" s="43"/>
    </row>
    <row r="205" ht="14.25" customHeight="1">
      <c r="B205" s="14"/>
      <c r="C205" s="83">
        <v>45605.0</v>
      </c>
      <c r="D205" s="28" t="s">
        <v>1305</v>
      </c>
      <c r="E205" s="91">
        <v>100000.0</v>
      </c>
      <c r="F205" s="27"/>
      <c r="G205" s="43"/>
    </row>
    <row r="206" ht="14.25" customHeight="1">
      <c r="B206" s="14"/>
      <c r="C206" s="83">
        <v>45605.0</v>
      </c>
      <c r="D206" s="28" t="s">
        <v>670</v>
      </c>
      <c r="E206" s="91">
        <v>170000.0</v>
      </c>
      <c r="F206" s="27"/>
      <c r="G206" s="43"/>
    </row>
    <row r="207" ht="14.25" customHeight="1">
      <c r="B207" s="14"/>
      <c r="C207" s="83">
        <v>45605.0</v>
      </c>
      <c r="D207" s="28" t="s">
        <v>66</v>
      </c>
      <c r="E207" s="91">
        <v>100000.0</v>
      </c>
      <c r="F207" s="27"/>
      <c r="G207" s="43"/>
    </row>
    <row r="208" ht="14.25" customHeight="1">
      <c r="B208" s="14"/>
      <c r="C208" s="83">
        <v>45605.0</v>
      </c>
      <c r="D208" s="28" t="s">
        <v>581</v>
      </c>
      <c r="E208" s="91">
        <v>1000000.0</v>
      </c>
      <c r="F208" s="27"/>
      <c r="G208" s="43"/>
    </row>
    <row r="209" ht="14.25" customHeight="1">
      <c r="B209" s="14"/>
      <c r="C209" s="83">
        <v>45605.0</v>
      </c>
      <c r="D209" s="28" t="s">
        <v>1002</v>
      </c>
      <c r="E209" s="91">
        <v>500000.0</v>
      </c>
      <c r="F209" s="27"/>
      <c r="G209" s="43"/>
    </row>
    <row r="210" ht="14.25" customHeight="1">
      <c r="B210" s="14"/>
      <c r="C210" s="83">
        <v>45605.0</v>
      </c>
      <c r="D210" s="28" t="s">
        <v>242</v>
      </c>
      <c r="E210" s="91">
        <v>150000.0</v>
      </c>
      <c r="F210" s="27"/>
      <c r="G210" s="43"/>
    </row>
    <row r="211" ht="14.25" customHeight="1">
      <c r="B211" s="14"/>
      <c r="C211" s="83">
        <v>45605.0</v>
      </c>
      <c r="D211" s="28" t="s">
        <v>914</v>
      </c>
      <c r="E211" s="91">
        <v>300000.0</v>
      </c>
      <c r="F211" s="27"/>
      <c r="G211" s="43"/>
    </row>
    <row r="212" ht="14.25" customHeight="1">
      <c r="B212" s="14"/>
      <c r="C212" s="83">
        <v>45605.0</v>
      </c>
      <c r="D212" s="28" t="s">
        <v>140</v>
      </c>
      <c r="E212" s="91">
        <v>200000.0</v>
      </c>
      <c r="F212" s="27"/>
      <c r="G212" s="43"/>
    </row>
    <row r="213" ht="14.25" customHeight="1">
      <c r="B213" s="14"/>
      <c r="C213" s="83">
        <v>45605.0</v>
      </c>
      <c r="D213" s="28" t="s">
        <v>1048</v>
      </c>
      <c r="E213" s="27"/>
      <c r="F213" s="91">
        <v>3000000.0</v>
      </c>
      <c r="G213" s="43"/>
    </row>
    <row r="214" ht="14.25" customHeight="1">
      <c r="B214" s="14"/>
      <c r="C214" s="83">
        <v>45605.0</v>
      </c>
      <c r="D214" s="28" t="s">
        <v>962</v>
      </c>
      <c r="E214" s="27"/>
      <c r="F214" s="91">
        <v>3000000.0</v>
      </c>
      <c r="G214" s="43"/>
    </row>
    <row r="215" ht="14.25" customHeight="1">
      <c r="B215" s="14"/>
      <c r="C215" s="83">
        <v>45605.0</v>
      </c>
      <c r="D215" s="28" t="s">
        <v>625</v>
      </c>
      <c r="E215" s="27"/>
      <c r="F215" s="91">
        <v>3000000.0</v>
      </c>
      <c r="G215" s="43"/>
    </row>
    <row r="216" ht="14.25" customHeight="1">
      <c r="B216" s="14"/>
      <c r="C216" s="83">
        <v>45605.0</v>
      </c>
      <c r="D216" s="28" t="s">
        <v>149</v>
      </c>
      <c r="E216" s="27"/>
      <c r="F216" s="91">
        <v>3000000.0</v>
      </c>
      <c r="G216" s="43"/>
    </row>
    <row r="217" ht="14.25" customHeight="1">
      <c r="B217" s="14"/>
      <c r="C217" s="83">
        <v>45605.0</v>
      </c>
      <c r="D217" s="28" t="s">
        <v>150</v>
      </c>
      <c r="E217" s="27"/>
      <c r="F217" s="91">
        <v>3000000.0</v>
      </c>
      <c r="G217" s="43"/>
    </row>
    <row r="218" ht="14.25" customHeight="1">
      <c r="B218" s="14"/>
      <c r="C218" s="83">
        <v>45605.0</v>
      </c>
      <c r="D218" s="28" t="s">
        <v>151</v>
      </c>
      <c r="E218" s="27"/>
      <c r="F218" s="91">
        <v>3000000.0</v>
      </c>
      <c r="G218" s="43"/>
    </row>
    <row r="219" ht="14.25" customHeight="1">
      <c r="B219" s="14"/>
      <c r="C219" s="83">
        <v>45605.0</v>
      </c>
      <c r="D219" s="28" t="s">
        <v>652</v>
      </c>
      <c r="E219" s="27"/>
      <c r="F219" s="91">
        <v>3000000.0</v>
      </c>
      <c r="G219" s="43"/>
    </row>
    <row r="220" ht="14.25" customHeight="1">
      <c r="B220" s="14"/>
      <c r="C220" s="83">
        <v>45605.0</v>
      </c>
      <c r="D220" s="28" t="s">
        <v>653</v>
      </c>
      <c r="E220" s="27"/>
      <c r="F220" s="91">
        <v>3000000.0</v>
      </c>
      <c r="G220" s="43"/>
    </row>
    <row r="221" ht="14.25" customHeight="1">
      <c r="B221" s="14"/>
      <c r="C221" s="83">
        <v>45605.0</v>
      </c>
      <c r="D221" s="28" t="s">
        <v>1123</v>
      </c>
      <c r="E221" s="27"/>
      <c r="F221" s="91">
        <v>3000000.0</v>
      </c>
      <c r="G221" s="43"/>
    </row>
    <row r="222" ht="14.25" customHeight="1">
      <c r="B222" s="14"/>
      <c r="C222" s="83">
        <v>45605.0</v>
      </c>
      <c r="D222" s="28" t="s">
        <v>452</v>
      </c>
      <c r="E222" s="27"/>
      <c r="F222" s="91">
        <v>3000000.0</v>
      </c>
      <c r="G222" s="43"/>
    </row>
    <row r="223" ht="14.25" customHeight="1">
      <c r="B223" s="14"/>
      <c r="C223" s="83">
        <v>45605.0</v>
      </c>
      <c r="D223" s="28" t="s">
        <v>1306</v>
      </c>
      <c r="E223" s="27"/>
      <c r="F223" s="91">
        <v>3000000.0</v>
      </c>
      <c r="G223" s="43"/>
    </row>
    <row r="224" ht="14.25" customHeight="1">
      <c r="B224" s="14"/>
      <c r="C224" s="83">
        <v>45605.0</v>
      </c>
      <c r="D224" s="28" t="s">
        <v>1066</v>
      </c>
      <c r="E224" s="27"/>
      <c r="F224" s="91">
        <v>3000000.0</v>
      </c>
      <c r="G224" s="43"/>
    </row>
    <row r="225" ht="14.25" customHeight="1">
      <c r="B225" s="14"/>
      <c r="C225" s="83">
        <v>45605.0</v>
      </c>
      <c r="D225" s="28" t="s">
        <v>940</v>
      </c>
      <c r="E225" s="27"/>
      <c r="F225" s="91">
        <v>3000000.0</v>
      </c>
      <c r="G225" s="43"/>
    </row>
    <row r="226" ht="14.25" customHeight="1">
      <c r="B226" s="14"/>
      <c r="C226" s="83">
        <v>45605.0</v>
      </c>
      <c r="D226" s="28" t="s">
        <v>1124</v>
      </c>
      <c r="E226" s="27"/>
      <c r="F226" s="91">
        <v>3000000.0</v>
      </c>
      <c r="G226" s="43"/>
    </row>
    <row r="227" ht="14.25" customHeight="1">
      <c r="B227" s="14"/>
      <c r="C227" s="83">
        <v>45605.0</v>
      </c>
      <c r="D227" s="28" t="s">
        <v>447</v>
      </c>
      <c r="E227" s="91">
        <v>2000000.0</v>
      </c>
      <c r="F227" s="27"/>
      <c r="G227" s="45"/>
    </row>
    <row r="228" ht="14.25" customHeight="1">
      <c r="B228" s="14"/>
      <c r="C228" s="83">
        <v>45605.0</v>
      </c>
      <c r="D228" s="28" t="s">
        <v>217</v>
      </c>
      <c r="E228" s="91">
        <v>500000.0</v>
      </c>
      <c r="F228" s="27"/>
      <c r="G228" s="43"/>
    </row>
    <row r="229" ht="14.25" customHeight="1">
      <c r="B229" s="14"/>
      <c r="C229" s="83">
        <v>45605.0</v>
      </c>
      <c r="D229" s="28" t="s">
        <v>941</v>
      </c>
      <c r="E229" s="91">
        <v>30000.0</v>
      </c>
      <c r="F229" s="27"/>
      <c r="G229" s="43"/>
    </row>
    <row r="230" ht="14.25" customHeight="1">
      <c r="B230" s="14"/>
      <c r="C230" s="83">
        <v>45606.0</v>
      </c>
      <c r="D230" s="28" t="s">
        <v>270</v>
      </c>
      <c r="E230" s="91">
        <v>150002.0</v>
      </c>
      <c r="F230" s="27"/>
      <c r="G230" s="45" t="s">
        <v>13</v>
      </c>
    </row>
    <row r="231" ht="14.25" customHeight="1">
      <c r="B231" s="14"/>
      <c r="C231" s="83">
        <v>45606.0</v>
      </c>
      <c r="D231" s="28" t="s">
        <v>505</v>
      </c>
      <c r="E231" s="91">
        <v>10000.0</v>
      </c>
      <c r="F231" s="27"/>
      <c r="G231" s="43"/>
    </row>
    <row r="232" ht="14.25" customHeight="1">
      <c r="B232" s="14"/>
      <c r="C232" s="83">
        <v>45606.0</v>
      </c>
      <c r="D232" s="28" t="s">
        <v>282</v>
      </c>
      <c r="E232" s="91">
        <v>78882.0</v>
      </c>
      <c r="F232" s="27"/>
      <c r="G232" s="43"/>
    </row>
    <row r="233" ht="14.25" customHeight="1">
      <c r="B233" s="14"/>
      <c r="C233" s="83">
        <v>45606.0</v>
      </c>
      <c r="D233" s="28" t="s">
        <v>486</v>
      </c>
      <c r="E233" s="91">
        <v>100000.0</v>
      </c>
      <c r="F233" s="27"/>
      <c r="G233" s="43"/>
    </row>
    <row r="234" ht="14.25" customHeight="1">
      <c r="B234" s="14"/>
      <c r="C234" s="83">
        <v>45606.0</v>
      </c>
      <c r="D234" s="28" t="s">
        <v>66</v>
      </c>
      <c r="E234" s="91">
        <v>100000.0</v>
      </c>
      <c r="F234" s="27"/>
      <c r="G234" s="43"/>
    </row>
    <row r="235" ht="14.25" customHeight="1">
      <c r="B235" s="14"/>
      <c r="C235" s="83">
        <v>45606.0</v>
      </c>
      <c r="D235" s="28" t="s">
        <v>1227</v>
      </c>
      <c r="E235" s="91">
        <v>100000.0</v>
      </c>
      <c r="F235" s="27"/>
      <c r="G235" s="43"/>
    </row>
    <row r="236" ht="14.25" customHeight="1">
      <c r="B236" s="14"/>
      <c r="C236" s="83">
        <v>45606.0</v>
      </c>
      <c r="D236" s="28" t="s">
        <v>51</v>
      </c>
      <c r="E236" s="91">
        <v>25000.0</v>
      </c>
      <c r="F236" s="27"/>
      <c r="G236" s="45" t="s">
        <v>13</v>
      </c>
    </row>
    <row r="237" ht="14.25" customHeight="1">
      <c r="B237" s="14"/>
      <c r="C237" s="83">
        <v>45606.0</v>
      </c>
      <c r="D237" s="28" t="s">
        <v>469</v>
      </c>
      <c r="E237" s="91">
        <v>150000.0</v>
      </c>
      <c r="F237" s="27"/>
      <c r="G237" s="45">
        <v>23.0</v>
      </c>
    </row>
    <row r="238" ht="14.25" customHeight="1">
      <c r="B238" s="14"/>
      <c r="C238" s="83">
        <v>45606.0</v>
      </c>
      <c r="D238" s="28" t="s">
        <v>965</v>
      </c>
      <c r="E238" s="91">
        <v>2500000.0</v>
      </c>
      <c r="F238" s="27"/>
      <c r="G238" s="43"/>
    </row>
    <row r="239" ht="14.25" customHeight="1">
      <c r="B239" s="14"/>
      <c r="C239" s="83">
        <v>45606.0</v>
      </c>
      <c r="D239" s="28" t="s">
        <v>178</v>
      </c>
      <c r="E239" s="91">
        <v>1500000.0</v>
      </c>
      <c r="F239" s="27"/>
      <c r="G239" s="43"/>
    </row>
    <row r="240" ht="14.25" customHeight="1">
      <c r="B240" s="14"/>
      <c r="C240" s="83">
        <v>45606.0</v>
      </c>
      <c r="D240" s="28" t="s">
        <v>1307</v>
      </c>
      <c r="E240" s="91">
        <v>100000.0</v>
      </c>
      <c r="F240" s="27"/>
      <c r="G240" s="43"/>
    </row>
    <row r="241" ht="14.25" customHeight="1">
      <c r="B241" s="14"/>
      <c r="C241" s="83">
        <v>45606.0</v>
      </c>
      <c r="D241" s="28" t="s">
        <v>549</v>
      </c>
      <c r="E241" s="91">
        <v>700000.0</v>
      </c>
      <c r="F241" s="27"/>
      <c r="G241" s="43"/>
    </row>
    <row r="242" ht="14.25" customHeight="1">
      <c r="B242" s="14"/>
      <c r="C242" s="83">
        <v>45606.0</v>
      </c>
      <c r="D242" s="28" t="s">
        <v>174</v>
      </c>
      <c r="E242" s="91">
        <v>250000.0</v>
      </c>
      <c r="F242" s="27"/>
      <c r="G242" s="45" t="s">
        <v>13</v>
      </c>
    </row>
    <row r="243" ht="14.25" customHeight="1">
      <c r="B243" s="14"/>
      <c r="C243" s="83">
        <v>45606.0</v>
      </c>
      <c r="D243" s="28" t="s">
        <v>112</v>
      </c>
      <c r="E243" s="91">
        <v>50000.0</v>
      </c>
      <c r="F243" s="27"/>
      <c r="G243" s="43"/>
    </row>
    <row r="244" ht="14.25" customHeight="1">
      <c r="B244" s="14"/>
      <c r="C244" s="83">
        <v>45606.0</v>
      </c>
      <c r="D244" s="28" t="s">
        <v>129</v>
      </c>
      <c r="E244" s="91">
        <v>300000.0</v>
      </c>
      <c r="F244" s="27"/>
      <c r="G244" s="43"/>
    </row>
    <row r="245" ht="14.25" customHeight="1">
      <c r="B245" s="14"/>
      <c r="C245" s="83">
        <v>45606.0</v>
      </c>
      <c r="D245" s="28" t="s">
        <v>851</v>
      </c>
      <c r="E245" s="91">
        <v>200000.0</v>
      </c>
      <c r="F245" s="27"/>
      <c r="G245" s="43"/>
    </row>
    <row r="246" ht="14.25" customHeight="1">
      <c r="B246" s="14"/>
      <c r="C246" s="83">
        <v>45606.0</v>
      </c>
      <c r="D246" s="28" t="s">
        <v>234</v>
      </c>
      <c r="E246" s="91">
        <v>120000.0</v>
      </c>
      <c r="F246" s="27"/>
      <c r="G246" s="43"/>
    </row>
    <row r="247" ht="14.25" customHeight="1">
      <c r="B247" s="14"/>
      <c r="C247" s="83">
        <v>45606.0</v>
      </c>
      <c r="D247" s="28" t="s">
        <v>788</v>
      </c>
      <c r="E247" s="91">
        <v>1000000.0</v>
      </c>
      <c r="F247" s="27"/>
      <c r="G247" s="45" t="s">
        <v>13</v>
      </c>
    </row>
    <row r="248" ht="14.25" customHeight="1">
      <c r="B248" s="14"/>
      <c r="C248" s="83">
        <v>45606.0</v>
      </c>
      <c r="D248" s="28" t="s">
        <v>126</v>
      </c>
      <c r="E248" s="91">
        <v>100000.0</v>
      </c>
      <c r="F248" s="27"/>
      <c r="G248" s="43"/>
    </row>
    <row r="249" ht="14.25" customHeight="1">
      <c r="B249" s="14"/>
      <c r="C249" s="83">
        <v>45606.0</v>
      </c>
      <c r="D249" s="28" t="s">
        <v>816</v>
      </c>
      <c r="E249" s="91">
        <v>50000.0</v>
      </c>
      <c r="F249" s="27"/>
      <c r="G249" s="43"/>
    </row>
    <row r="250" ht="14.25" customHeight="1">
      <c r="B250" s="14"/>
      <c r="C250" s="83">
        <v>45606.0</v>
      </c>
      <c r="D250" s="28" t="s">
        <v>309</v>
      </c>
      <c r="E250" s="91">
        <v>100000.0</v>
      </c>
      <c r="F250" s="27"/>
      <c r="G250" s="43"/>
    </row>
    <row r="251" ht="14.25" customHeight="1">
      <c r="B251" s="14"/>
      <c r="C251" s="83">
        <v>45606.0</v>
      </c>
      <c r="D251" s="28" t="s">
        <v>198</v>
      </c>
      <c r="E251" s="91">
        <v>1500000.0</v>
      </c>
      <c r="F251" s="27"/>
      <c r="G251" s="43"/>
    </row>
    <row r="252" ht="14.25" customHeight="1">
      <c r="B252" s="14"/>
      <c r="C252" s="83">
        <v>45607.0</v>
      </c>
      <c r="D252" s="28" t="s">
        <v>70</v>
      </c>
      <c r="E252" s="91">
        <v>50000.0</v>
      </c>
      <c r="F252" s="27"/>
      <c r="G252" s="43"/>
    </row>
    <row r="253" ht="14.25" customHeight="1">
      <c r="B253" s="14"/>
      <c r="C253" s="83">
        <v>45607.0</v>
      </c>
      <c r="D253" s="28" t="s">
        <v>1308</v>
      </c>
      <c r="E253" s="91">
        <v>500000.0</v>
      </c>
      <c r="F253" s="27"/>
      <c r="G253" s="43"/>
    </row>
    <row r="254" ht="14.25" customHeight="1">
      <c r="B254" s="14"/>
      <c r="C254" s="83">
        <v>45607.0</v>
      </c>
      <c r="D254" s="28" t="s">
        <v>183</v>
      </c>
      <c r="E254" s="91">
        <v>50000.0</v>
      </c>
      <c r="F254" s="27"/>
      <c r="G254" s="43"/>
    </row>
    <row r="255" ht="14.25" customHeight="1">
      <c r="B255" s="14"/>
      <c r="C255" s="83">
        <v>45607.0</v>
      </c>
      <c r="D255" s="28" t="s">
        <v>9</v>
      </c>
      <c r="E255" s="91">
        <v>200000.0</v>
      </c>
      <c r="F255" s="27"/>
      <c r="G255" s="43"/>
    </row>
    <row r="256" ht="14.25" customHeight="1">
      <c r="B256" s="14"/>
      <c r="C256" s="83">
        <v>45607.0</v>
      </c>
      <c r="D256" s="28" t="s">
        <v>124</v>
      </c>
      <c r="E256" s="91">
        <v>116587.0</v>
      </c>
      <c r="F256" s="27"/>
      <c r="G256" s="43"/>
    </row>
    <row r="257" ht="14.25" customHeight="1">
      <c r="B257" s="14"/>
      <c r="C257" s="83">
        <v>45607.0</v>
      </c>
      <c r="D257" s="28" t="s">
        <v>207</v>
      </c>
      <c r="E257" s="91">
        <v>200000.0</v>
      </c>
      <c r="F257" s="27"/>
      <c r="G257" s="45" t="s">
        <v>13</v>
      </c>
    </row>
    <row r="258" ht="14.25" customHeight="1">
      <c r="B258" s="14"/>
      <c r="C258" s="83">
        <v>45607.0</v>
      </c>
      <c r="D258" s="28" t="s">
        <v>282</v>
      </c>
      <c r="E258" s="91">
        <v>78882.0</v>
      </c>
      <c r="F258" s="27"/>
      <c r="G258" s="43"/>
    </row>
    <row r="259" ht="14.25" customHeight="1">
      <c r="B259" s="14"/>
      <c r="C259" s="83">
        <v>45607.0</v>
      </c>
      <c r="D259" s="28" t="s">
        <v>20</v>
      </c>
      <c r="E259" s="91">
        <v>50000.0</v>
      </c>
      <c r="F259" s="27"/>
      <c r="G259" s="43"/>
    </row>
    <row r="260" ht="14.25" customHeight="1">
      <c r="B260" s="14"/>
      <c r="C260" s="83">
        <v>45607.0</v>
      </c>
      <c r="D260" s="28" t="s">
        <v>185</v>
      </c>
      <c r="E260" s="91">
        <v>40000.0</v>
      </c>
      <c r="F260" s="27"/>
      <c r="G260" s="43"/>
    </row>
    <row r="261" ht="14.25" customHeight="1">
      <c r="B261" s="14"/>
      <c r="C261" s="83">
        <v>45607.0</v>
      </c>
      <c r="D261" s="28" t="s">
        <v>66</v>
      </c>
      <c r="E261" s="91">
        <v>100000.0</v>
      </c>
      <c r="F261" s="27"/>
      <c r="G261" s="43"/>
    </row>
    <row r="262" ht="14.25" customHeight="1">
      <c r="B262" s="14"/>
      <c r="C262" s="83">
        <v>45607.0</v>
      </c>
      <c r="D262" s="28" t="s">
        <v>673</v>
      </c>
      <c r="E262" s="91">
        <v>50000.0</v>
      </c>
      <c r="F262" s="27"/>
      <c r="G262" s="43"/>
    </row>
    <row r="263" ht="14.25" customHeight="1">
      <c r="B263" s="14"/>
      <c r="C263" s="83">
        <v>45607.0</v>
      </c>
      <c r="D263" s="28" t="s">
        <v>213</v>
      </c>
      <c r="E263" s="91">
        <v>500000.0</v>
      </c>
      <c r="F263" s="27"/>
      <c r="G263" s="45" t="s">
        <v>13</v>
      </c>
    </row>
    <row r="264" ht="14.25" customHeight="1">
      <c r="B264" s="14"/>
      <c r="C264" s="83">
        <v>45607.0</v>
      </c>
      <c r="D264" s="28" t="s">
        <v>693</v>
      </c>
      <c r="E264" s="91">
        <v>250000.0</v>
      </c>
      <c r="F264" s="27"/>
      <c r="G264" s="43"/>
    </row>
    <row r="265" ht="14.25" customHeight="1">
      <c r="B265" s="14"/>
      <c r="C265" s="83">
        <v>45607.0</v>
      </c>
      <c r="D265" s="28" t="s">
        <v>637</v>
      </c>
      <c r="E265" s="91">
        <v>20000.0</v>
      </c>
      <c r="F265" s="27"/>
      <c r="G265" s="43"/>
    </row>
    <row r="266" ht="14.25" customHeight="1">
      <c r="B266" s="14"/>
      <c r="C266" s="83">
        <v>45607.0</v>
      </c>
      <c r="D266" s="28" t="s">
        <v>1309</v>
      </c>
      <c r="E266" s="91">
        <v>200000.0</v>
      </c>
      <c r="F266" s="27"/>
      <c r="G266" s="43"/>
    </row>
    <row r="267" ht="14.25" customHeight="1">
      <c r="B267" s="14"/>
      <c r="C267" s="83">
        <v>45607.0</v>
      </c>
      <c r="D267" s="28" t="s">
        <v>1002</v>
      </c>
      <c r="E267" s="91">
        <v>2000000.0</v>
      </c>
      <c r="F267" s="27"/>
      <c r="G267" s="43"/>
    </row>
    <row r="268" ht="14.25" customHeight="1">
      <c r="B268" s="14"/>
      <c r="C268" s="83">
        <v>45607.0</v>
      </c>
      <c r="D268" s="28" t="s">
        <v>850</v>
      </c>
      <c r="E268" s="91">
        <v>100000.0</v>
      </c>
      <c r="F268" s="27"/>
      <c r="G268" s="43"/>
    </row>
    <row r="269" ht="14.25" customHeight="1">
      <c r="B269" s="14"/>
      <c r="C269" s="83">
        <v>45608.0</v>
      </c>
      <c r="D269" s="28" t="s">
        <v>282</v>
      </c>
      <c r="E269" s="91">
        <v>78882.0</v>
      </c>
      <c r="F269" s="27"/>
      <c r="G269" s="43"/>
    </row>
    <row r="270" ht="14.25" customHeight="1">
      <c r="B270" s="14"/>
      <c r="C270" s="83">
        <v>45608.0</v>
      </c>
      <c r="D270" s="28" t="s">
        <v>66</v>
      </c>
      <c r="E270" s="91">
        <v>100000.0</v>
      </c>
      <c r="F270" s="27"/>
      <c r="G270" s="43"/>
    </row>
    <row r="271" ht="14.25" customHeight="1">
      <c r="B271" s="14"/>
      <c r="C271" s="83">
        <v>45608.0</v>
      </c>
      <c r="D271" s="28" t="s">
        <v>677</v>
      </c>
      <c r="E271" s="91">
        <v>77777.0</v>
      </c>
      <c r="F271" s="27"/>
      <c r="G271" s="43"/>
    </row>
    <row r="272" ht="14.25" customHeight="1">
      <c r="B272" s="14"/>
      <c r="C272" s="83">
        <v>45608.0</v>
      </c>
      <c r="D272" s="28" t="s">
        <v>189</v>
      </c>
      <c r="E272" s="91">
        <v>300000.0</v>
      </c>
      <c r="F272" s="27"/>
      <c r="G272" s="43"/>
    </row>
    <row r="273" ht="14.25" customHeight="1">
      <c r="B273" s="14"/>
      <c r="C273" s="83">
        <v>45608.0</v>
      </c>
      <c r="D273" s="28" t="s">
        <v>266</v>
      </c>
      <c r="E273" s="91">
        <v>100000.0</v>
      </c>
      <c r="F273" s="27"/>
      <c r="G273" s="45"/>
    </row>
    <row r="274" ht="14.25" customHeight="1">
      <c r="B274" s="14"/>
      <c r="C274" s="83">
        <v>45608.0</v>
      </c>
      <c r="D274" s="28" t="s">
        <v>234</v>
      </c>
      <c r="E274" s="91">
        <v>100000.0</v>
      </c>
      <c r="F274" s="27"/>
      <c r="G274" s="43"/>
    </row>
    <row r="275" ht="14.25" customHeight="1">
      <c r="B275" s="14"/>
      <c r="C275" s="83">
        <v>45608.0</v>
      </c>
      <c r="D275" s="28" t="s">
        <v>300</v>
      </c>
      <c r="E275" s="27"/>
      <c r="F275" s="91">
        <v>3000000.0</v>
      </c>
      <c r="G275" s="43"/>
    </row>
    <row r="276" ht="14.25" customHeight="1">
      <c r="B276" s="14"/>
      <c r="C276" s="83">
        <v>45608.0</v>
      </c>
      <c r="D276" s="28" t="s">
        <v>147</v>
      </c>
      <c r="E276" s="27"/>
      <c r="F276" s="91">
        <v>3000000.0</v>
      </c>
      <c r="G276" s="43"/>
    </row>
    <row r="277" ht="14.25" customHeight="1">
      <c r="B277" s="14"/>
      <c r="C277" s="83">
        <v>45608.0</v>
      </c>
      <c r="D277" s="28" t="s">
        <v>951</v>
      </c>
      <c r="E277" s="27"/>
      <c r="F277" s="91">
        <v>3000000.0</v>
      </c>
      <c r="G277" s="43"/>
    </row>
    <row r="278" ht="14.25" customHeight="1">
      <c r="B278" s="14"/>
      <c r="C278" s="83">
        <v>45608.0</v>
      </c>
      <c r="D278" s="28" t="s">
        <v>652</v>
      </c>
      <c r="E278" s="27"/>
      <c r="F278" s="91">
        <v>3000000.0</v>
      </c>
      <c r="G278" s="43"/>
    </row>
    <row r="279" ht="14.25" customHeight="1">
      <c r="B279" s="14"/>
      <c r="C279" s="83">
        <v>45608.0</v>
      </c>
      <c r="D279" s="28" t="s">
        <v>653</v>
      </c>
      <c r="E279" s="27"/>
      <c r="F279" s="91">
        <v>3000000.0</v>
      </c>
      <c r="G279" s="43"/>
    </row>
    <row r="280" ht="14.25" customHeight="1">
      <c r="B280" s="14"/>
      <c r="C280" s="83">
        <v>45608.0</v>
      </c>
      <c r="D280" s="28" t="s">
        <v>834</v>
      </c>
      <c r="E280" s="27"/>
      <c r="F280" s="91">
        <v>3000000.0</v>
      </c>
      <c r="G280" s="43"/>
    </row>
    <row r="281" ht="14.25" customHeight="1">
      <c r="B281" s="14"/>
      <c r="C281" s="83">
        <v>45608.0</v>
      </c>
      <c r="D281" s="28" t="s">
        <v>1129</v>
      </c>
      <c r="E281" s="27"/>
      <c r="F281" s="91">
        <v>3000000.0</v>
      </c>
      <c r="G281" s="43"/>
    </row>
    <row r="282" ht="14.25" customHeight="1">
      <c r="B282" s="14"/>
      <c r="C282" s="83">
        <v>45608.0</v>
      </c>
      <c r="D282" s="28" t="s">
        <v>1310</v>
      </c>
      <c r="E282" s="27"/>
      <c r="F282" s="91">
        <v>3000000.0</v>
      </c>
      <c r="G282" s="43"/>
    </row>
    <row r="283" ht="14.25" customHeight="1">
      <c r="B283" s="14"/>
      <c r="C283" s="83">
        <v>45608.0</v>
      </c>
      <c r="D283" s="28" t="s">
        <v>1311</v>
      </c>
      <c r="E283" s="27"/>
      <c r="F283" s="91">
        <v>3000000.0</v>
      </c>
      <c r="G283" s="43"/>
    </row>
    <row r="284" ht="14.25" customHeight="1">
      <c r="B284" s="14"/>
      <c r="C284" s="83">
        <v>45609.0</v>
      </c>
      <c r="D284" s="28" t="s">
        <v>282</v>
      </c>
      <c r="E284" s="91">
        <v>78882.0</v>
      </c>
      <c r="F284" s="27"/>
      <c r="G284" s="43"/>
    </row>
    <row r="285" ht="14.25" customHeight="1">
      <c r="B285" s="14"/>
      <c r="C285" s="83">
        <v>45609.0</v>
      </c>
      <c r="D285" s="28" t="s">
        <v>48</v>
      </c>
      <c r="E285" s="91">
        <v>300000.0</v>
      </c>
      <c r="F285" s="27"/>
      <c r="G285" s="43"/>
    </row>
    <row r="286" ht="14.25" customHeight="1">
      <c r="B286" s="14"/>
      <c r="C286" s="83">
        <v>45609.0</v>
      </c>
      <c r="D286" s="28" t="s">
        <v>66</v>
      </c>
      <c r="E286" s="91">
        <v>100000.0</v>
      </c>
      <c r="F286" s="27"/>
      <c r="G286" s="43"/>
    </row>
    <row r="287" ht="14.25" customHeight="1">
      <c r="B287" s="14"/>
      <c r="C287" s="83">
        <v>45609.0</v>
      </c>
      <c r="D287" s="28" t="s">
        <v>185</v>
      </c>
      <c r="E287" s="91">
        <v>40000.0</v>
      </c>
      <c r="F287" s="27"/>
      <c r="G287" s="43"/>
    </row>
    <row r="288" ht="14.25" customHeight="1">
      <c r="B288" s="14"/>
      <c r="C288" s="83">
        <v>45609.0</v>
      </c>
      <c r="D288" s="28" t="s">
        <v>722</v>
      </c>
      <c r="E288" s="91">
        <v>1500000.0</v>
      </c>
      <c r="F288" s="27"/>
      <c r="G288" s="43"/>
    </row>
    <row r="289" ht="14.25" customHeight="1">
      <c r="B289" s="14"/>
      <c r="C289" s="83">
        <v>45609.0</v>
      </c>
      <c r="D289" s="28" t="s">
        <v>1312</v>
      </c>
      <c r="E289" s="91">
        <v>500000.0</v>
      </c>
      <c r="F289" s="27"/>
      <c r="G289" s="43"/>
    </row>
    <row r="290" ht="14.25" customHeight="1">
      <c r="B290" s="14"/>
      <c r="C290" s="83">
        <v>45609.0</v>
      </c>
      <c r="D290" s="28" t="s">
        <v>285</v>
      </c>
      <c r="E290" s="91">
        <v>3000000.0</v>
      </c>
      <c r="F290" s="27"/>
      <c r="G290" s="43"/>
    </row>
    <row r="291" ht="14.25" customHeight="1">
      <c r="B291" s="14"/>
      <c r="C291" s="83">
        <v>45609.0</v>
      </c>
      <c r="D291" s="28" t="s">
        <v>345</v>
      </c>
      <c r="E291" s="91">
        <v>555555.0</v>
      </c>
      <c r="F291" s="27"/>
      <c r="G291" s="45">
        <v>28.0</v>
      </c>
    </row>
    <row r="292" ht="14.25" customHeight="1">
      <c r="B292" s="14"/>
      <c r="C292" s="83">
        <v>45610.0</v>
      </c>
      <c r="D292" s="28" t="s">
        <v>119</v>
      </c>
      <c r="E292" s="91">
        <v>200000.0</v>
      </c>
      <c r="F292" s="27"/>
      <c r="G292" s="43"/>
    </row>
    <row r="293" ht="14.25" customHeight="1">
      <c r="B293" s="14"/>
      <c r="C293" s="83">
        <v>45610.0</v>
      </c>
      <c r="D293" s="28" t="s">
        <v>440</v>
      </c>
      <c r="E293" s="91">
        <v>50000.0</v>
      </c>
      <c r="F293" s="27"/>
      <c r="G293" s="45" t="s">
        <v>1313</v>
      </c>
    </row>
    <row r="294" ht="14.25" customHeight="1">
      <c r="B294" s="14"/>
      <c r="C294" s="83">
        <v>45610.0</v>
      </c>
      <c r="D294" s="28" t="s">
        <v>22</v>
      </c>
      <c r="E294" s="91">
        <v>50000.0</v>
      </c>
      <c r="F294" s="27"/>
      <c r="G294" s="43"/>
    </row>
    <row r="295" ht="14.25" customHeight="1">
      <c r="B295" s="14"/>
      <c r="C295" s="83">
        <v>45610.0</v>
      </c>
      <c r="D295" s="28" t="s">
        <v>552</v>
      </c>
      <c r="E295" s="91">
        <v>5000000.0</v>
      </c>
      <c r="F295" s="27"/>
      <c r="G295" s="43"/>
    </row>
    <row r="296" ht="14.25" customHeight="1">
      <c r="B296" s="14"/>
      <c r="C296" s="83">
        <v>45610.0</v>
      </c>
      <c r="D296" s="28" t="s">
        <v>540</v>
      </c>
      <c r="E296" s="91">
        <v>300000.0</v>
      </c>
      <c r="F296" s="27"/>
      <c r="G296" s="43"/>
    </row>
    <row r="297" ht="14.25" customHeight="1">
      <c r="B297" s="14"/>
      <c r="C297" s="83">
        <v>45610.0</v>
      </c>
      <c r="D297" s="28" t="s">
        <v>185</v>
      </c>
      <c r="E297" s="91">
        <v>40000.0</v>
      </c>
      <c r="F297" s="27"/>
      <c r="G297" s="43"/>
    </row>
    <row r="298" ht="14.25" customHeight="1">
      <c r="B298" s="14"/>
      <c r="C298" s="83">
        <v>45610.0</v>
      </c>
      <c r="D298" s="28" t="s">
        <v>282</v>
      </c>
      <c r="E298" s="91">
        <v>78882.0</v>
      </c>
      <c r="F298" s="27"/>
      <c r="G298" s="43"/>
    </row>
    <row r="299" ht="14.25" customHeight="1">
      <c r="B299" s="14"/>
      <c r="C299" s="83">
        <v>45610.0</v>
      </c>
      <c r="D299" s="28" t="s">
        <v>66</v>
      </c>
      <c r="E299" s="91">
        <v>100000.0</v>
      </c>
      <c r="F299" s="27"/>
      <c r="G299" s="43"/>
    </row>
    <row r="300" ht="14.25" customHeight="1">
      <c r="B300" s="14"/>
      <c r="C300" s="83">
        <v>45610.0</v>
      </c>
      <c r="D300" s="28" t="s">
        <v>1314</v>
      </c>
      <c r="E300" s="91">
        <v>200000.0</v>
      </c>
      <c r="F300" s="27"/>
      <c r="G300" s="45" t="s">
        <v>13</v>
      </c>
    </row>
    <row r="301" ht="14.25" customHeight="1">
      <c r="B301" s="14"/>
      <c r="C301" s="83">
        <v>45610.0</v>
      </c>
      <c r="D301" s="28" t="s">
        <v>1314</v>
      </c>
      <c r="E301" s="91">
        <v>400000.0</v>
      </c>
      <c r="F301" s="27"/>
      <c r="G301" s="45" t="s">
        <v>13</v>
      </c>
    </row>
    <row r="302" ht="14.25" customHeight="1">
      <c r="B302" s="14"/>
      <c r="C302" s="83">
        <v>45610.0</v>
      </c>
      <c r="D302" s="28" t="s">
        <v>318</v>
      </c>
      <c r="E302" s="91">
        <v>300000.0</v>
      </c>
      <c r="F302" s="27"/>
      <c r="G302" s="43"/>
    </row>
    <row r="303" ht="14.25" customHeight="1">
      <c r="B303" s="14"/>
      <c r="C303" s="83">
        <v>45610.0</v>
      </c>
      <c r="D303" s="28" t="s">
        <v>573</v>
      </c>
      <c r="E303" s="91">
        <v>50000.0</v>
      </c>
      <c r="F303" s="27"/>
      <c r="G303" s="43"/>
    </row>
    <row r="304" ht="14.25" customHeight="1">
      <c r="B304" s="14"/>
      <c r="C304" s="83">
        <v>45610.0</v>
      </c>
      <c r="D304" s="28" t="s">
        <v>195</v>
      </c>
      <c r="E304" s="91">
        <v>100000.0</v>
      </c>
      <c r="F304" s="27"/>
      <c r="G304" s="43"/>
    </row>
    <row r="305" ht="14.25" customHeight="1">
      <c r="B305" s="14"/>
      <c r="C305" s="83">
        <v>45610.0</v>
      </c>
      <c r="D305" s="28" t="s">
        <v>1315</v>
      </c>
      <c r="E305" s="91">
        <v>100000.0</v>
      </c>
      <c r="F305" s="27"/>
      <c r="G305" s="43"/>
    </row>
    <row r="306" ht="14.25" customHeight="1">
      <c r="B306" s="14"/>
      <c r="C306" s="83">
        <v>45610.0</v>
      </c>
      <c r="D306" s="28" t="s">
        <v>729</v>
      </c>
      <c r="E306" s="91">
        <v>100000.0</v>
      </c>
      <c r="F306" s="27"/>
      <c r="G306" s="43"/>
    </row>
    <row r="307" ht="14.25" customHeight="1">
      <c r="B307" s="14"/>
      <c r="C307" s="83">
        <v>45610.0</v>
      </c>
      <c r="D307" s="28" t="s">
        <v>234</v>
      </c>
      <c r="E307" s="91">
        <v>100000.0</v>
      </c>
      <c r="F307" s="27"/>
      <c r="G307" s="43"/>
    </row>
    <row r="308" ht="14.25" customHeight="1">
      <c r="B308" s="14"/>
      <c r="C308" s="83">
        <v>45610.0</v>
      </c>
      <c r="D308" s="28" t="s">
        <v>239</v>
      </c>
      <c r="E308" s="91">
        <v>100000.0</v>
      </c>
      <c r="F308" s="27"/>
      <c r="G308" s="45" t="s">
        <v>13</v>
      </c>
    </row>
    <row r="309" ht="14.25" customHeight="1">
      <c r="B309" s="14"/>
      <c r="C309" s="83">
        <v>45611.0</v>
      </c>
      <c r="D309" s="28" t="s">
        <v>72</v>
      </c>
      <c r="E309" s="91">
        <v>500000.0</v>
      </c>
      <c r="F309" s="27"/>
      <c r="G309" s="45" t="s">
        <v>13</v>
      </c>
    </row>
    <row r="310" ht="14.25" customHeight="1">
      <c r="B310" s="14"/>
      <c r="C310" s="83">
        <v>45611.0</v>
      </c>
      <c r="D310" s="28" t="s">
        <v>177</v>
      </c>
      <c r="E310" s="91">
        <v>600000.0</v>
      </c>
      <c r="F310" s="27"/>
      <c r="G310" s="43"/>
    </row>
    <row r="311" ht="14.25" customHeight="1">
      <c r="B311" s="14"/>
      <c r="C311" s="83">
        <v>45611.0</v>
      </c>
      <c r="D311" s="28" t="s">
        <v>282</v>
      </c>
      <c r="E311" s="91">
        <v>78882.0</v>
      </c>
      <c r="F311" s="27"/>
      <c r="G311" s="43"/>
    </row>
    <row r="312" ht="14.25" customHeight="1">
      <c r="B312" s="14"/>
      <c r="C312" s="83">
        <v>45611.0</v>
      </c>
      <c r="D312" s="28" t="s">
        <v>66</v>
      </c>
      <c r="E312" s="91">
        <v>100000.0</v>
      </c>
      <c r="F312" s="27"/>
      <c r="G312" s="43"/>
    </row>
    <row r="313" ht="14.25" customHeight="1">
      <c r="B313" s="14"/>
      <c r="C313" s="83">
        <v>45611.0</v>
      </c>
      <c r="D313" s="28" t="s">
        <v>124</v>
      </c>
      <c r="E313" s="91">
        <v>137500.0</v>
      </c>
      <c r="F313" s="27"/>
      <c r="G313" s="43"/>
    </row>
    <row r="314" ht="14.25" customHeight="1">
      <c r="B314" s="14"/>
      <c r="C314" s="83">
        <v>45611.0</v>
      </c>
      <c r="D314" s="28" t="s">
        <v>1009</v>
      </c>
      <c r="E314" s="91">
        <v>50000.0</v>
      </c>
      <c r="F314" s="27"/>
      <c r="G314" s="43"/>
    </row>
    <row r="315" ht="14.25" customHeight="1">
      <c r="B315" s="14"/>
      <c r="C315" s="83">
        <v>45611.0</v>
      </c>
      <c r="D315" s="28" t="s">
        <v>1316</v>
      </c>
      <c r="E315" s="91">
        <v>45000.0</v>
      </c>
      <c r="F315" s="27"/>
      <c r="G315" s="43"/>
    </row>
    <row r="316" ht="14.25" customHeight="1">
      <c r="B316" s="14"/>
      <c r="C316" s="83">
        <v>45611.0</v>
      </c>
      <c r="D316" s="28" t="s">
        <v>348</v>
      </c>
      <c r="E316" s="91">
        <v>70000.0</v>
      </c>
      <c r="F316" s="27"/>
      <c r="G316" s="43"/>
    </row>
    <row r="317" ht="14.25" customHeight="1">
      <c r="B317" s="14"/>
      <c r="C317" s="83">
        <v>45611.0</v>
      </c>
      <c r="D317" s="28" t="s">
        <v>392</v>
      </c>
      <c r="E317" s="91">
        <v>200000.0</v>
      </c>
      <c r="F317" s="27"/>
      <c r="G317" s="43"/>
    </row>
    <row r="318" ht="14.25" customHeight="1">
      <c r="B318" s="14"/>
      <c r="C318" s="83">
        <v>45611.0</v>
      </c>
      <c r="D318" s="28" t="s">
        <v>1236</v>
      </c>
      <c r="E318" s="91">
        <v>100000.0</v>
      </c>
      <c r="F318" s="27"/>
      <c r="G318" s="43"/>
    </row>
    <row r="319" ht="14.25" customHeight="1">
      <c r="B319" s="14"/>
      <c r="C319" s="83">
        <v>45611.0</v>
      </c>
      <c r="D319" s="28" t="s">
        <v>259</v>
      </c>
      <c r="E319" s="91">
        <v>2000000.0</v>
      </c>
      <c r="F319" s="27"/>
      <c r="G319" s="45" t="s">
        <v>1317</v>
      </c>
    </row>
    <row r="320" ht="14.25" customHeight="1">
      <c r="B320" s="14"/>
      <c r="C320" s="83">
        <v>45611.0</v>
      </c>
      <c r="D320" s="28" t="s">
        <v>143</v>
      </c>
      <c r="E320" s="91">
        <v>50000.0</v>
      </c>
      <c r="F320" s="27"/>
      <c r="G320" s="43"/>
    </row>
    <row r="321" ht="14.25" customHeight="1">
      <c r="B321" s="14"/>
      <c r="C321" s="83">
        <v>45611.0</v>
      </c>
      <c r="D321" s="28" t="s">
        <v>551</v>
      </c>
      <c r="E321" s="91">
        <v>500000.0</v>
      </c>
      <c r="F321" s="27"/>
      <c r="G321" s="43"/>
    </row>
    <row r="322" ht="14.25" customHeight="1">
      <c r="B322" s="14"/>
      <c r="C322" s="83">
        <v>45611.0</v>
      </c>
      <c r="D322" s="28" t="s">
        <v>140</v>
      </c>
      <c r="E322" s="91">
        <v>200000.0</v>
      </c>
      <c r="F322" s="27"/>
      <c r="G322" s="43"/>
    </row>
    <row r="323" ht="14.25" customHeight="1">
      <c r="B323" s="14"/>
      <c r="C323" s="83">
        <v>45611.0</v>
      </c>
      <c r="D323" s="28" t="s">
        <v>164</v>
      </c>
      <c r="E323" s="91">
        <v>50000.0</v>
      </c>
      <c r="F323" s="27"/>
      <c r="G323" s="43"/>
    </row>
    <row r="324" ht="14.25" customHeight="1">
      <c r="B324" s="14"/>
      <c r="C324" s="83">
        <v>45611.0</v>
      </c>
      <c r="D324" s="28" t="s">
        <v>234</v>
      </c>
      <c r="E324" s="91">
        <v>100000.0</v>
      </c>
      <c r="F324" s="27"/>
      <c r="G324" s="45"/>
    </row>
    <row r="325" ht="14.25" customHeight="1">
      <c r="B325" s="14"/>
      <c r="C325" s="83">
        <v>45611.0</v>
      </c>
      <c r="D325" s="28" t="s">
        <v>336</v>
      </c>
      <c r="E325" s="91">
        <v>100000.0</v>
      </c>
      <c r="F325" s="27"/>
      <c r="G325" s="43"/>
    </row>
    <row r="326" ht="14.25" customHeight="1">
      <c r="B326" s="14"/>
      <c r="C326" s="83">
        <v>45611.0</v>
      </c>
      <c r="D326" s="28" t="s">
        <v>381</v>
      </c>
      <c r="E326" s="91">
        <v>100000.0</v>
      </c>
      <c r="F326" s="27"/>
      <c r="G326" s="45" t="s">
        <v>13</v>
      </c>
    </row>
    <row r="327" ht="14.25" customHeight="1">
      <c r="B327" s="14"/>
      <c r="C327" s="83">
        <v>45611.0</v>
      </c>
      <c r="D327" s="28" t="s">
        <v>305</v>
      </c>
      <c r="E327" s="91">
        <v>200000.0</v>
      </c>
      <c r="F327" s="27"/>
      <c r="G327" s="43"/>
    </row>
    <row r="328" ht="14.25" customHeight="1">
      <c r="B328" s="14"/>
      <c r="C328" s="83">
        <v>45612.0</v>
      </c>
      <c r="D328" s="28" t="s">
        <v>398</v>
      </c>
      <c r="E328" s="91">
        <v>300000.0</v>
      </c>
      <c r="F328" s="27"/>
      <c r="G328" s="43"/>
    </row>
    <row r="329" ht="14.25" customHeight="1">
      <c r="B329" s="14"/>
      <c r="C329" s="83">
        <v>45612.0</v>
      </c>
      <c r="D329" s="28" t="s">
        <v>66</v>
      </c>
      <c r="E329" s="91">
        <v>100000.0</v>
      </c>
      <c r="F329" s="27"/>
      <c r="G329" s="43"/>
    </row>
    <row r="330" ht="14.25" customHeight="1">
      <c r="B330" s="14"/>
      <c r="C330" s="83">
        <v>45612.0</v>
      </c>
      <c r="D330" s="28" t="s">
        <v>282</v>
      </c>
      <c r="E330" s="91">
        <v>78882.0</v>
      </c>
      <c r="F330" s="27"/>
      <c r="G330" s="43"/>
    </row>
    <row r="331" ht="14.25" customHeight="1">
      <c r="B331" s="14"/>
      <c r="C331" s="83">
        <v>45612.0</v>
      </c>
      <c r="D331" s="28" t="s">
        <v>48</v>
      </c>
      <c r="E331" s="91">
        <v>200000.0</v>
      </c>
      <c r="F331" s="27"/>
      <c r="G331" s="43"/>
    </row>
    <row r="332" ht="14.25" customHeight="1">
      <c r="B332" s="14"/>
      <c r="C332" s="83">
        <v>45612.0</v>
      </c>
      <c r="D332" s="28" t="s">
        <v>234</v>
      </c>
      <c r="E332" s="91">
        <v>100000.0</v>
      </c>
      <c r="F332" s="27"/>
      <c r="G332" s="43"/>
    </row>
    <row r="333" ht="14.25" customHeight="1">
      <c r="B333" s="14"/>
      <c r="C333" s="83">
        <v>45612.0</v>
      </c>
      <c r="D333" s="28" t="s">
        <v>319</v>
      </c>
      <c r="E333" s="91">
        <v>400000.0</v>
      </c>
      <c r="F333" s="27"/>
      <c r="G333" s="43"/>
    </row>
    <row r="334" ht="14.25" customHeight="1">
      <c r="B334" s="14"/>
      <c r="C334" s="83">
        <v>45612.0</v>
      </c>
      <c r="D334" s="28" t="s">
        <v>89</v>
      </c>
      <c r="E334" s="91">
        <v>150000.0</v>
      </c>
      <c r="F334" s="27"/>
      <c r="G334" s="43"/>
    </row>
    <row r="335" ht="14.25" customHeight="1">
      <c r="B335" s="14"/>
      <c r="C335" s="83">
        <v>45612.0</v>
      </c>
      <c r="D335" s="28" t="s">
        <v>327</v>
      </c>
      <c r="E335" s="91">
        <v>300000.0</v>
      </c>
      <c r="F335" s="27"/>
      <c r="G335" s="45" t="s">
        <v>13</v>
      </c>
    </row>
    <row r="336" ht="14.25" customHeight="1">
      <c r="B336" s="14"/>
      <c r="C336" s="83">
        <v>45612.0</v>
      </c>
      <c r="D336" s="28" t="s">
        <v>507</v>
      </c>
      <c r="E336" s="91">
        <v>250000.0</v>
      </c>
      <c r="F336" s="27"/>
      <c r="G336" s="43"/>
    </row>
    <row r="337" ht="14.25" customHeight="1">
      <c r="B337" s="14"/>
      <c r="C337" s="83">
        <v>45612.0</v>
      </c>
      <c r="D337" s="28" t="s">
        <v>1314</v>
      </c>
      <c r="E337" s="91">
        <v>150000.0</v>
      </c>
      <c r="F337" s="27"/>
      <c r="G337" s="45" t="s">
        <v>13</v>
      </c>
    </row>
    <row r="338" ht="14.25" customHeight="1">
      <c r="B338" s="14"/>
      <c r="C338" s="83">
        <v>45613.0</v>
      </c>
      <c r="D338" s="28" t="s">
        <v>338</v>
      </c>
      <c r="E338" s="91">
        <v>500000.0</v>
      </c>
      <c r="F338" s="27"/>
      <c r="G338" s="43"/>
    </row>
    <row r="339" ht="14.25" customHeight="1">
      <c r="B339" s="14"/>
      <c r="C339" s="83">
        <v>45613.0</v>
      </c>
      <c r="D339" s="28" t="s">
        <v>874</v>
      </c>
      <c r="E339" s="91">
        <v>200000.0</v>
      </c>
      <c r="F339" s="27"/>
      <c r="G339" s="43"/>
    </row>
    <row r="340" ht="14.25" customHeight="1">
      <c r="B340" s="14"/>
      <c r="C340" s="83">
        <v>45613.0</v>
      </c>
      <c r="D340" s="28" t="s">
        <v>486</v>
      </c>
      <c r="E340" s="91">
        <v>100000.0</v>
      </c>
      <c r="F340" s="27"/>
      <c r="G340" s="43"/>
    </row>
    <row r="341" ht="14.25" customHeight="1">
      <c r="B341" s="14"/>
      <c r="C341" s="83">
        <v>45613.0</v>
      </c>
      <c r="D341" s="28" t="s">
        <v>282</v>
      </c>
      <c r="E341" s="91">
        <v>78882.0</v>
      </c>
      <c r="F341" s="27"/>
      <c r="G341" s="43"/>
    </row>
    <row r="342" ht="14.25" customHeight="1">
      <c r="B342" s="14"/>
      <c r="C342" s="83">
        <v>45613.0</v>
      </c>
      <c r="D342" s="28" t="s">
        <v>51</v>
      </c>
      <c r="E342" s="91">
        <v>25000.0</v>
      </c>
      <c r="F342" s="27"/>
      <c r="G342" s="45" t="s">
        <v>13</v>
      </c>
    </row>
    <row r="343" ht="14.25" customHeight="1">
      <c r="B343" s="14"/>
      <c r="C343" s="83">
        <v>45613.0</v>
      </c>
      <c r="D343" s="28" t="s">
        <v>197</v>
      </c>
      <c r="E343" s="91">
        <v>50000.0</v>
      </c>
      <c r="F343" s="27"/>
      <c r="G343" s="45" t="s">
        <v>13</v>
      </c>
    </row>
    <row r="344" ht="14.25" customHeight="1">
      <c r="B344" s="14"/>
      <c r="C344" s="83">
        <v>45613.0</v>
      </c>
      <c r="D344" s="28" t="s">
        <v>178</v>
      </c>
      <c r="E344" s="91">
        <v>1500000.0</v>
      </c>
      <c r="F344" s="27"/>
      <c r="G344" s="43"/>
    </row>
    <row r="345" ht="14.25" customHeight="1">
      <c r="B345" s="14"/>
      <c r="C345" s="83">
        <v>45613.0</v>
      </c>
      <c r="D345" s="28" t="s">
        <v>1318</v>
      </c>
      <c r="E345" s="91">
        <v>100000.0</v>
      </c>
      <c r="F345" s="27"/>
      <c r="G345" s="43"/>
    </row>
    <row r="346" ht="14.25" customHeight="1">
      <c r="B346" s="14"/>
      <c r="C346" s="83">
        <v>45613.0</v>
      </c>
      <c r="D346" s="28" t="s">
        <v>1151</v>
      </c>
      <c r="E346" s="91">
        <v>10000.0</v>
      </c>
      <c r="F346" s="27"/>
      <c r="G346" s="43"/>
    </row>
    <row r="347" ht="14.25" customHeight="1">
      <c r="B347" s="14"/>
      <c r="C347" s="83">
        <v>45613.0</v>
      </c>
      <c r="D347" s="28" t="s">
        <v>174</v>
      </c>
      <c r="E347" s="91">
        <v>250000.0</v>
      </c>
      <c r="F347" s="27"/>
      <c r="G347" s="45" t="s">
        <v>13</v>
      </c>
    </row>
    <row r="348" ht="14.25" customHeight="1">
      <c r="B348" s="14"/>
      <c r="C348" s="83">
        <v>45613.0</v>
      </c>
      <c r="D348" s="28" t="s">
        <v>12</v>
      </c>
      <c r="E348" s="91">
        <v>100000.0</v>
      </c>
      <c r="F348" s="27"/>
      <c r="G348" s="43"/>
    </row>
    <row r="349" ht="14.25" customHeight="1">
      <c r="B349" s="14"/>
      <c r="C349" s="83">
        <v>45613.0</v>
      </c>
      <c r="D349" s="28" t="s">
        <v>147</v>
      </c>
      <c r="E349" s="27"/>
      <c r="F349" s="91">
        <v>3000000.0</v>
      </c>
      <c r="G349" s="43"/>
    </row>
    <row r="350" ht="14.25" customHeight="1">
      <c r="B350" s="14"/>
      <c r="C350" s="83">
        <v>45613.0</v>
      </c>
      <c r="D350" s="28" t="s">
        <v>962</v>
      </c>
      <c r="E350" s="27"/>
      <c r="F350" s="91">
        <v>3000000.0</v>
      </c>
      <c r="G350" s="43"/>
    </row>
    <row r="351" ht="14.25" customHeight="1">
      <c r="B351" s="14"/>
      <c r="C351" s="83">
        <v>45613.0</v>
      </c>
      <c r="D351" s="28" t="s">
        <v>625</v>
      </c>
      <c r="E351" s="27"/>
      <c r="F351" s="91">
        <v>3000000.0</v>
      </c>
      <c r="G351" s="43"/>
    </row>
    <row r="352" ht="14.25" customHeight="1">
      <c r="B352" s="14"/>
      <c r="C352" s="83">
        <v>45613.0</v>
      </c>
      <c r="D352" s="28" t="s">
        <v>149</v>
      </c>
      <c r="E352" s="27"/>
      <c r="F352" s="91">
        <v>3000000.0</v>
      </c>
      <c r="G352" s="43"/>
    </row>
    <row r="353" ht="14.25" customHeight="1">
      <c r="B353" s="14"/>
      <c r="C353" s="83">
        <v>45613.0</v>
      </c>
      <c r="D353" s="28" t="s">
        <v>150</v>
      </c>
      <c r="E353" s="27"/>
      <c r="F353" s="91">
        <v>3000000.0</v>
      </c>
      <c r="G353" s="43"/>
    </row>
    <row r="354" ht="14.25" customHeight="1">
      <c r="B354" s="14"/>
      <c r="C354" s="83">
        <v>45613.0</v>
      </c>
      <c r="D354" s="28" t="s">
        <v>151</v>
      </c>
      <c r="E354" s="27"/>
      <c r="F354" s="91">
        <v>3000000.0</v>
      </c>
      <c r="G354" s="43"/>
    </row>
    <row r="355" ht="14.25" customHeight="1">
      <c r="B355" s="14"/>
      <c r="C355" s="83">
        <v>45613.0</v>
      </c>
      <c r="D355" s="28" t="s">
        <v>652</v>
      </c>
      <c r="E355" s="27"/>
      <c r="F355" s="91">
        <v>3000000.0</v>
      </c>
      <c r="G355" s="45">
        <v>34.0</v>
      </c>
    </row>
    <row r="356" ht="14.25" customHeight="1">
      <c r="B356" s="14"/>
      <c r="C356" s="83">
        <v>45613.0</v>
      </c>
      <c r="D356" s="28" t="s">
        <v>653</v>
      </c>
      <c r="E356" s="27"/>
      <c r="F356" s="91">
        <v>3000000.0</v>
      </c>
      <c r="G356" s="43"/>
    </row>
    <row r="357" ht="14.25" customHeight="1">
      <c r="B357" s="14"/>
      <c r="C357" s="83">
        <v>45613.0</v>
      </c>
      <c r="D357" s="28" t="s">
        <v>1319</v>
      </c>
      <c r="E357" s="27"/>
      <c r="F357" s="91">
        <v>3000000.0</v>
      </c>
      <c r="G357" s="43"/>
    </row>
    <row r="358" ht="14.25" customHeight="1">
      <c r="B358" s="14"/>
      <c r="C358" s="83">
        <v>45613.0</v>
      </c>
      <c r="D358" s="28" t="s">
        <v>452</v>
      </c>
      <c r="E358" s="27"/>
      <c r="F358" s="91">
        <v>3000000.0</v>
      </c>
      <c r="G358" s="43"/>
    </row>
    <row r="359" ht="14.25" customHeight="1">
      <c r="B359" s="14"/>
      <c r="C359" s="83">
        <v>45613.0</v>
      </c>
      <c r="D359" s="28" t="s">
        <v>1306</v>
      </c>
      <c r="E359" s="27"/>
      <c r="F359" s="91">
        <v>3000000.0</v>
      </c>
      <c r="G359" s="43"/>
    </row>
    <row r="360" ht="14.25" customHeight="1">
      <c r="B360" s="14"/>
      <c r="C360" s="83">
        <v>45613.0</v>
      </c>
      <c r="D360" s="28" t="s">
        <v>1066</v>
      </c>
      <c r="E360" s="27"/>
      <c r="F360" s="91">
        <v>3000000.0</v>
      </c>
      <c r="G360" s="43"/>
    </row>
    <row r="361" ht="14.25" customHeight="1">
      <c r="B361" s="14"/>
      <c r="C361" s="83">
        <v>45613.0</v>
      </c>
      <c r="D361" s="28" t="s">
        <v>299</v>
      </c>
      <c r="E361" s="27"/>
      <c r="F361" s="91">
        <v>3000000.0</v>
      </c>
      <c r="G361" s="43"/>
    </row>
    <row r="362" ht="14.25" customHeight="1">
      <c r="B362" s="14"/>
      <c r="C362" s="83">
        <v>45613.0</v>
      </c>
      <c r="D362" s="28" t="s">
        <v>1124</v>
      </c>
      <c r="E362" s="27"/>
      <c r="F362" s="91">
        <v>3000000.0</v>
      </c>
      <c r="G362" s="43"/>
    </row>
    <row r="363" ht="14.25" customHeight="1">
      <c r="B363" s="14"/>
      <c r="C363" s="83">
        <v>45613.0</v>
      </c>
      <c r="D363" s="28" t="s">
        <v>599</v>
      </c>
      <c r="E363" s="91">
        <v>236685.0</v>
      </c>
      <c r="F363" s="27"/>
      <c r="G363" s="43"/>
    </row>
    <row r="364" ht="14.25" customHeight="1">
      <c r="B364" s="14"/>
      <c r="C364" s="83">
        <v>45613.0</v>
      </c>
      <c r="D364" s="28" t="s">
        <v>234</v>
      </c>
      <c r="E364" s="91">
        <v>100000.0</v>
      </c>
      <c r="F364" s="27"/>
      <c r="G364" s="43"/>
    </row>
    <row r="365" ht="14.25" customHeight="1">
      <c r="B365" s="14"/>
      <c r="C365" s="83">
        <v>45613.0</v>
      </c>
      <c r="D365" s="28" t="s">
        <v>788</v>
      </c>
      <c r="E365" s="91">
        <v>1000000.0</v>
      </c>
      <c r="F365" s="27"/>
      <c r="G365" s="45" t="s">
        <v>13</v>
      </c>
    </row>
    <row r="366" ht="14.25" customHeight="1">
      <c r="B366" s="14"/>
      <c r="C366" s="83">
        <v>45613.0</v>
      </c>
      <c r="D366" s="28" t="s">
        <v>309</v>
      </c>
      <c r="E366" s="91">
        <v>100000.0</v>
      </c>
      <c r="F366" s="27"/>
      <c r="G366" s="43"/>
    </row>
    <row r="367" ht="14.25" customHeight="1">
      <c r="B367" s="14"/>
      <c r="C367" s="83">
        <v>45614.0</v>
      </c>
      <c r="D367" s="28" t="s">
        <v>526</v>
      </c>
      <c r="E367" s="91">
        <v>100000.0</v>
      </c>
      <c r="F367" s="27"/>
      <c r="G367" s="43"/>
    </row>
    <row r="368" ht="14.25" customHeight="1">
      <c r="B368" s="14"/>
      <c r="C368" s="83">
        <v>45614.0</v>
      </c>
      <c r="D368" s="28" t="s">
        <v>10</v>
      </c>
      <c r="E368" s="91">
        <v>50000.0</v>
      </c>
      <c r="F368" s="27"/>
      <c r="G368" s="43"/>
    </row>
    <row r="369" ht="14.25" customHeight="1">
      <c r="B369" s="14"/>
      <c r="C369" s="83">
        <v>45614.0</v>
      </c>
      <c r="D369" s="28" t="s">
        <v>183</v>
      </c>
      <c r="E369" s="91">
        <v>50000.0</v>
      </c>
      <c r="F369" s="27"/>
      <c r="G369" s="43"/>
    </row>
    <row r="370" ht="14.25" customHeight="1">
      <c r="B370" s="14"/>
      <c r="C370" s="83">
        <v>45614.0</v>
      </c>
      <c r="D370" s="28" t="s">
        <v>1320</v>
      </c>
      <c r="E370" s="91">
        <v>100000.0</v>
      </c>
      <c r="F370" s="27"/>
      <c r="G370" s="43"/>
    </row>
    <row r="371" ht="14.25" customHeight="1">
      <c r="B371" s="14"/>
      <c r="C371" s="83">
        <v>45614.0</v>
      </c>
      <c r="D371" s="28" t="s">
        <v>185</v>
      </c>
      <c r="E371" s="91">
        <v>40000.0</v>
      </c>
      <c r="F371" s="27"/>
      <c r="G371" s="43"/>
    </row>
    <row r="372" ht="14.25" customHeight="1">
      <c r="B372" s="14"/>
      <c r="C372" s="83">
        <v>45614.0</v>
      </c>
      <c r="D372" s="28" t="s">
        <v>282</v>
      </c>
      <c r="E372" s="91">
        <v>78882.0</v>
      </c>
      <c r="F372" s="27"/>
      <c r="G372" s="43"/>
    </row>
    <row r="373" ht="14.25" customHeight="1">
      <c r="B373" s="14"/>
      <c r="C373" s="83">
        <v>45614.0</v>
      </c>
      <c r="D373" s="28" t="s">
        <v>9</v>
      </c>
      <c r="E373" s="91">
        <v>200000.0</v>
      </c>
      <c r="F373" s="27"/>
      <c r="G373" s="43"/>
    </row>
    <row r="374" ht="14.25" customHeight="1">
      <c r="B374" s="14"/>
      <c r="C374" s="83">
        <v>45614.0</v>
      </c>
      <c r="D374" s="28" t="s">
        <v>203</v>
      </c>
      <c r="E374" s="91">
        <v>50000.0</v>
      </c>
      <c r="F374" s="27"/>
      <c r="G374" s="43"/>
    </row>
    <row r="375" ht="14.25" customHeight="1">
      <c r="B375" s="14"/>
      <c r="C375" s="83">
        <v>45614.0</v>
      </c>
      <c r="D375" s="28" t="s">
        <v>234</v>
      </c>
      <c r="E375" s="91">
        <v>100000.0</v>
      </c>
      <c r="F375" s="27"/>
      <c r="G375" s="43"/>
    </row>
    <row r="376" ht="14.25" customHeight="1">
      <c r="B376" s="14"/>
      <c r="C376" s="83">
        <v>45614.0</v>
      </c>
      <c r="D376" s="28" t="s">
        <v>1321</v>
      </c>
      <c r="E376" s="27"/>
      <c r="F376" s="91">
        <v>3000000.0</v>
      </c>
      <c r="G376" s="43"/>
    </row>
    <row r="377" ht="14.25" customHeight="1">
      <c r="B377" s="14"/>
      <c r="C377" s="83">
        <v>45614.0</v>
      </c>
      <c r="D377" s="28" t="s">
        <v>1263</v>
      </c>
      <c r="E377" s="91">
        <v>45000.0</v>
      </c>
      <c r="F377" s="27"/>
      <c r="G377" s="43"/>
    </row>
    <row r="378" ht="14.25" customHeight="1">
      <c r="B378" s="14"/>
      <c r="C378" s="83">
        <v>45614.0</v>
      </c>
      <c r="D378" s="28" t="s">
        <v>20</v>
      </c>
      <c r="E378" s="91">
        <v>50000.0</v>
      </c>
      <c r="F378" s="27"/>
      <c r="G378" s="43"/>
    </row>
    <row r="379" ht="14.25" customHeight="1">
      <c r="B379" s="14"/>
      <c r="C379" s="83">
        <v>45614.0</v>
      </c>
      <c r="D379" s="28" t="s">
        <v>474</v>
      </c>
      <c r="E379" s="91">
        <v>50000.0</v>
      </c>
      <c r="F379" s="27"/>
      <c r="G379" s="43"/>
    </row>
    <row r="380" ht="14.25" customHeight="1">
      <c r="B380" s="14"/>
      <c r="C380" s="83">
        <v>45614.0</v>
      </c>
      <c r="D380" s="28" t="s">
        <v>119</v>
      </c>
      <c r="E380" s="91">
        <v>200000.0</v>
      </c>
      <c r="F380" s="27"/>
      <c r="G380" s="43"/>
    </row>
    <row r="381" ht="14.25" customHeight="1">
      <c r="B381" s="14"/>
      <c r="C381" s="83">
        <v>45615.0</v>
      </c>
      <c r="D381" s="28" t="s">
        <v>370</v>
      </c>
      <c r="E381" s="91">
        <v>1.0E7</v>
      </c>
      <c r="F381" s="27"/>
      <c r="G381" s="43"/>
    </row>
    <row r="382" ht="14.25" customHeight="1">
      <c r="B382" s="14"/>
      <c r="C382" s="83">
        <v>45615.0</v>
      </c>
      <c r="D382" s="28" t="s">
        <v>282</v>
      </c>
      <c r="E382" s="91">
        <v>78882.0</v>
      </c>
      <c r="F382" s="27"/>
      <c r="G382" s="43"/>
    </row>
    <row r="383" ht="14.25" customHeight="1">
      <c r="B383" s="14"/>
      <c r="C383" s="83">
        <v>45615.0</v>
      </c>
      <c r="D383" s="28" t="s">
        <v>911</v>
      </c>
      <c r="E383" s="91">
        <v>500123.0</v>
      </c>
      <c r="F383" s="27"/>
      <c r="G383" s="45">
        <v>123.0</v>
      </c>
    </row>
    <row r="384" ht="14.25" customHeight="1">
      <c r="B384" s="14"/>
      <c r="C384" s="83">
        <v>45615.0</v>
      </c>
      <c r="D384" s="28" t="s">
        <v>66</v>
      </c>
      <c r="E384" s="91">
        <v>200000.0</v>
      </c>
      <c r="F384" s="27"/>
      <c r="G384" s="43"/>
    </row>
    <row r="385" ht="14.25" customHeight="1">
      <c r="B385" s="14"/>
      <c r="C385" s="83">
        <v>45615.0</v>
      </c>
      <c r="D385" s="28" t="s">
        <v>61</v>
      </c>
      <c r="E385" s="91">
        <v>500050.0</v>
      </c>
      <c r="F385" s="27"/>
      <c r="G385" s="43"/>
    </row>
    <row r="386" ht="14.25" customHeight="1">
      <c r="B386" s="14"/>
      <c r="C386" s="83">
        <v>45615.0</v>
      </c>
      <c r="D386" s="28" t="s">
        <v>252</v>
      </c>
      <c r="E386" s="91">
        <v>100000.0</v>
      </c>
      <c r="F386" s="27"/>
      <c r="G386" s="43"/>
    </row>
    <row r="387" ht="14.25" customHeight="1">
      <c r="B387" s="14"/>
      <c r="C387" s="83">
        <v>45615.0</v>
      </c>
      <c r="D387" s="28" t="s">
        <v>637</v>
      </c>
      <c r="E387" s="91">
        <v>20000.0</v>
      </c>
      <c r="F387" s="27"/>
      <c r="G387" s="43"/>
    </row>
    <row r="388" ht="14.25" customHeight="1">
      <c r="B388" s="14"/>
      <c r="C388" s="83">
        <v>45615.0</v>
      </c>
      <c r="D388" s="28" t="s">
        <v>1322</v>
      </c>
      <c r="E388" s="91">
        <v>45000.0</v>
      </c>
      <c r="F388" s="27"/>
      <c r="G388" s="43"/>
    </row>
    <row r="389" ht="14.25" customHeight="1">
      <c r="B389" s="14"/>
      <c r="C389" s="83">
        <v>45615.0</v>
      </c>
      <c r="D389" s="28" t="s">
        <v>1322</v>
      </c>
      <c r="E389" s="27"/>
      <c r="F389" s="91">
        <v>3000000.0</v>
      </c>
      <c r="G389" s="43"/>
    </row>
    <row r="390" ht="14.25" customHeight="1">
      <c r="B390" s="14"/>
      <c r="C390" s="83">
        <v>45615.0</v>
      </c>
      <c r="D390" s="28" t="s">
        <v>147</v>
      </c>
      <c r="E390" s="27"/>
      <c r="F390" s="91">
        <v>3000000.0</v>
      </c>
      <c r="G390" s="43"/>
    </row>
    <row r="391" ht="14.25" customHeight="1">
      <c r="B391" s="14"/>
      <c r="C391" s="83">
        <v>45615.0</v>
      </c>
      <c r="D391" s="28" t="s">
        <v>951</v>
      </c>
      <c r="E391" s="27"/>
      <c r="F391" s="91">
        <v>3000000.0</v>
      </c>
      <c r="G391" s="43"/>
    </row>
    <row r="392" ht="14.25" customHeight="1">
      <c r="B392" s="14"/>
      <c r="C392" s="83">
        <v>45615.0</v>
      </c>
      <c r="D392" s="28" t="s">
        <v>652</v>
      </c>
      <c r="E392" s="27"/>
      <c r="F392" s="91">
        <v>3000000.0</v>
      </c>
      <c r="G392" s="43"/>
    </row>
    <row r="393" ht="14.25" customHeight="1">
      <c r="B393" s="14"/>
      <c r="C393" s="83">
        <v>45615.0</v>
      </c>
      <c r="D393" s="28" t="s">
        <v>653</v>
      </c>
      <c r="E393" s="27"/>
      <c r="F393" s="91">
        <v>3000000.0</v>
      </c>
      <c r="G393" s="43"/>
    </row>
    <row r="394" ht="14.25" customHeight="1">
      <c r="B394" s="14"/>
      <c r="C394" s="83">
        <v>45615.0</v>
      </c>
      <c r="D394" s="28" t="s">
        <v>834</v>
      </c>
      <c r="E394" s="27"/>
      <c r="F394" s="91">
        <v>3000000.0</v>
      </c>
      <c r="G394" s="43"/>
    </row>
    <row r="395" ht="14.25" customHeight="1">
      <c r="B395" s="14"/>
      <c r="C395" s="83">
        <v>45615.0</v>
      </c>
      <c r="D395" s="28" t="s">
        <v>1130</v>
      </c>
      <c r="E395" s="27"/>
      <c r="F395" s="91">
        <v>3000000.0</v>
      </c>
      <c r="G395" s="43"/>
    </row>
    <row r="396" ht="14.25" customHeight="1">
      <c r="B396" s="14"/>
      <c r="C396" s="83">
        <v>45615.0</v>
      </c>
      <c r="D396" s="28" t="s">
        <v>1323</v>
      </c>
      <c r="E396" s="27"/>
      <c r="F396" s="91">
        <v>3000000.0</v>
      </c>
      <c r="G396" s="43"/>
    </row>
    <row r="397" ht="14.25" customHeight="1">
      <c r="B397" s="14"/>
      <c r="C397" s="83">
        <v>45615.0</v>
      </c>
      <c r="D397" s="28" t="s">
        <v>162</v>
      </c>
      <c r="E397" s="91">
        <v>150000.0</v>
      </c>
      <c r="F397" s="27"/>
      <c r="G397" s="43"/>
    </row>
    <row r="398" ht="14.25" customHeight="1">
      <c r="B398" s="14"/>
      <c r="C398" s="83">
        <v>45616.0</v>
      </c>
      <c r="D398" s="28" t="s">
        <v>234</v>
      </c>
      <c r="E398" s="91">
        <v>100000.0</v>
      </c>
      <c r="F398" s="27"/>
      <c r="G398" s="43"/>
    </row>
    <row r="399" ht="14.25" customHeight="1">
      <c r="B399" s="14"/>
      <c r="C399" s="83">
        <v>45616.0</v>
      </c>
      <c r="D399" s="28" t="s">
        <v>276</v>
      </c>
      <c r="E399" s="91">
        <v>200000.0</v>
      </c>
      <c r="F399" s="27"/>
      <c r="G399" s="45" t="s">
        <v>13</v>
      </c>
    </row>
    <row r="400" ht="14.25" customHeight="1">
      <c r="B400" s="14"/>
      <c r="C400" s="83">
        <v>45616.0</v>
      </c>
      <c r="D400" s="28" t="s">
        <v>1129</v>
      </c>
      <c r="E400" s="27"/>
      <c r="F400" s="91">
        <v>3000000.0</v>
      </c>
      <c r="G400" s="43"/>
    </row>
    <row r="401" ht="14.25" customHeight="1">
      <c r="B401" s="14"/>
      <c r="C401" s="83">
        <v>45616.0</v>
      </c>
      <c r="D401" s="28" t="s">
        <v>1324</v>
      </c>
      <c r="E401" s="91">
        <v>500000.0</v>
      </c>
      <c r="F401" s="27"/>
      <c r="G401" s="43"/>
    </row>
    <row r="402" ht="14.25" customHeight="1">
      <c r="B402" s="14"/>
      <c r="C402" s="83">
        <v>45616.0</v>
      </c>
      <c r="D402" s="28" t="s">
        <v>282</v>
      </c>
      <c r="E402" s="91">
        <v>78882.0</v>
      </c>
      <c r="F402" s="27"/>
      <c r="G402" s="43"/>
    </row>
    <row r="403" ht="14.25" customHeight="1">
      <c r="B403" s="14"/>
      <c r="C403" s="83">
        <v>45616.0</v>
      </c>
      <c r="D403" s="28" t="s">
        <v>234</v>
      </c>
      <c r="E403" s="91">
        <v>100000.0</v>
      </c>
      <c r="F403" s="27"/>
      <c r="G403" s="43"/>
    </row>
    <row r="404" ht="14.25" customHeight="1">
      <c r="B404" s="14"/>
      <c r="C404" s="83">
        <v>45616.0</v>
      </c>
      <c r="D404" s="28" t="s">
        <v>1325</v>
      </c>
      <c r="E404" s="91">
        <v>1500000.0</v>
      </c>
      <c r="F404" s="27"/>
      <c r="G404" s="43"/>
    </row>
    <row r="405" ht="14.25" customHeight="1">
      <c r="B405" s="14"/>
      <c r="C405" s="83">
        <v>45616.0</v>
      </c>
      <c r="D405" s="28" t="s">
        <v>185</v>
      </c>
      <c r="E405" s="91">
        <v>40000.0</v>
      </c>
      <c r="F405" s="27"/>
      <c r="G405" s="43"/>
    </row>
    <row r="406" ht="14.25" customHeight="1">
      <c r="B406" s="14"/>
      <c r="C406" s="83">
        <v>45616.0</v>
      </c>
      <c r="D406" s="28" t="s">
        <v>66</v>
      </c>
      <c r="E406" s="91">
        <v>100000.0</v>
      </c>
      <c r="F406" s="27"/>
      <c r="G406" s="43"/>
    </row>
    <row r="407" ht="14.25" customHeight="1">
      <c r="B407" s="14"/>
      <c r="C407" s="83">
        <v>45616.0</v>
      </c>
      <c r="D407" s="28" t="s">
        <v>543</v>
      </c>
      <c r="E407" s="91">
        <v>1.2E7</v>
      </c>
      <c r="F407" s="27"/>
      <c r="G407" s="43"/>
    </row>
    <row r="408" ht="14.25" customHeight="1">
      <c r="B408" s="14"/>
      <c r="C408" s="83">
        <v>45616.0</v>
      </c>
      <c r="D408" s="28" t="s">
        <v>1326</v>
      </c>
      <c r="E408" s="91">
        <v>100000.0</v>
      </c>
      <c r="F408" s="27"/>
      <c r="G408" s="43"/>
    </row>
    <row r="409" ht="14.25" customHeight="1">
      <c r="B409" s="14"/>
      <c r="C409" s="83">
        <v>45616.0</v>
      </c>
      <c r="D409" s="28" t="s">
        <v>327</v>
      </c>
      <c r="E409" s="91">
        <v>300000.0</v>
      </c>
      <c r="F409" s="27"/>
      <c r="G409" s="45" t="s">
        <v>13</v>
      </c>
    </row>
    <row r="410" ht="14.25" customHeight="1">
      <c r="B410" s="14"/>
      <c r="C410" s="83">
        <v>45617.0</v>
      </c>
      <c r="D410" s="28" t="s">
        <v>794</v>
      </c>
      <c r="E410" s="91">
        <v>50000.0</v>
      </c>
      <c r="F410" s="27"/>
      <c r="G410" s="43"/>
    </row>
    <row r="411" ht="14.25" customHeight="1">
      <c r="B411" s="14"/>
      <c r="C411" s="83">
        <v>45617.0</v>
      </c>
      <c r="D411" s="28" t="s">
        <v>22</v>
      </c>
      <c r="E411" s="91">
        <v>25000.0</v>
      </c>
      <c r="F411" s="27"/>
      <c r="G411" s="43"/>
    </row>
    <row r="412" ht="14.25" customHeight="1">
      <c r="B412" s="14"/>
      <c r="C412" s="83">
        <v>45617.0</v>
      </c>
      <c r="D412" s="28" t="s">
        <v>818</v>
      </c>
      <c r="E412" s="91">
        <v>500000.0</v>
      </c>
      <c r="F412" s="27"/>
      <c r="G412" s="43"/>
    </row>
    <row r="413" ht="14.25" customHeight="1">
      <c r="B413" s="14"/>
      <c r="C413" s="83">
        <v>45617.0</v>
      </c>
      <c r="D413" s="28" t="s">
        <v>66</v>
      </c>
      <c r="E413" s="91">
        <v>100000.0</v>
      </c>
      <c r="F413" s="27"/>
      <c r="G413" s="43"/>
    </row>
    <row r="414" ht="14.25" customHeight="1">
      <c r="B414" s="14"/>
      <c r="C414" s="83">
        <v>45617.0</v>
      </c>
      <c r="D414" s="28" t="s">
        <v>172</v>
      </c>
      <c r="E414" s="91">
        <v>5000000.0</v>
      </c>
      <c r="F414" s="27"/>
      <c r="G414" s="43"/>
    </row>
    <row r="415" ht="14.25" customHeight="1">
      <c r="B415" s="14"/>
      <c r="C415" s="83">
        <v>45617.0</v>
      </c>
      <c r="D415" s="28" t="s">
        <v>941</v>
      </c>
      <c r="E415" s="91">
        <v>30000.0</v>
      </c>
      <c r="F415" s="27"/>
      <c r="G415" s="43"/>
    </row>
    <row r="416" ht="14.25" customHeight="1">
      <c r="B416" s="14"/>
      <c r="C416" s="83">
        <v>45617.0</v>
      </c>
      <c r="D416" s="28" t="s">
        <v>519</v>
      </c>
      <c r="E416" s="91">
        <v>50000.0</v>
      </c>
      <c r="F416" s="27"/>
      <c r="G416" s="43"/>
    </row>
    <row r="417" ht="14.25" customHeight="1">
      <c r="B417" s="14"/>
      <c r="C417" s="83">
        <v>45617.0</v>
      </c>
      <c r="D417" s="28" t="s">
        <v>1326</v>
      </c>
      <c r="E417" s="91">
        <v>100000.0</v>
      </c>
      <c r="F417" s="27"/>
      <c r="G417" s="43"/>
    </row>
    <row r="418" ht="14.25" customHeight="1">
      <c r="B418" s="14"/>
      <c r="C418" s="83">
        <v>45617.0</v>
      </c>
      <c r="D418" s="28" t="s">
        <v>213</v>
      </c>
      <c r="E418" s="91">
        <v>500000.0</v>
      </c>
      <c r="F418" s="27"/>
      <c r="G418" s="45" t="s">
        <v>13</v>
      </c>
    </row>
    <row r="419" ht="14.25" customHeight="1">
      <c r="B419" s="14"/>
      <c r="C419" s="83">
        <v>45617.0</v>
      </c>
      <c r="D419" s="28" t="s">
        <v>282</v>
      </c>
      <c r="E419" s="91">
        <v>78882.0</v>
      </c>
      <c r="F419" s="27"/>
      <c r="G419" s="43"/>
    </row>
    <row r="420" ht="14.25" customHeight="1">
      <c r="B420" s="14"/>
      <c r="C420" s="83">
        <v>45617.0</v>
      </c>
      <c r="D420" s="28" t="s">
        <v>354</v>
      </c>
      <c r="E420" s="91">
        <v>100000.0</v>
      </c>
      <c r="F420" s="27"/>
      <c r="G420" s="43"/>
    </row>
    <row r="421" ht="14.25" customHeight="1">
      <c r="B421" s="14"/>
      <c r="C421" s="83">
        <v>45617.0</v>
      </c>
      <c r="D421" s="28" t="s">
        <v>234</v>
      </c>
      <c r="E421" s="91">
        <v>100000.0</v>
      </c>
      <c r="F421" s="27"/>
      <c r="G421" s="43"/>
    </row>
    <row r="422" ht="14.25" customHeight="1">
      <c r="B422" s="14"/>
      <c r="C422" s="83">
        <v>45617.0</v>
      </c>
      <c r="D422" s="28" t="s">
        <v>124</v>
      </c>
      <c r="E422" s="91">
        <v>127000.0</v>
      </c>
      <c r="F422" s="27"/>
      <c r="G422" s="43"/>
    </row>
    <row r="423" ht="14.25" customHeight="1">
      <c r="B423" s="14"/>
      <c r="C423" s="83">
        <v>45618.0</v>
      </c>
      <c r="D423" s="28" t="s">
        <v>643</v>
      </c>
      <c r="E423" s="91">
        <v>50000.0</v>
      </c>
      <c r="F423" s="27"/>
      <c r="G423" s="43"/>
    </row>
    <row r="424" ht="14.25" customHeight="1">
      <c r="B424" s="14"/>
      <c r="C424" s="83">
        <v>45618.0</v>
      </c>
      <c r="D424" s="28" t="s">
        <v>177</v>
      </c>
      <c r="E424" s="91">
        <v>600000.0</v>
      </c>
      <c r="F424" s="27"/>
      <c r="G424" s="43"/>
    </row>
    <row r="425" ht="14.25" customHeight="1">
      <c r="B425" s="14"/>
      <c r="C425" s="83">
        <v>45618.0</v>
      </c>
      <c r="D425" s="28" t="s">
        <v>234</v>
      </c>
      <c r="E425" s="91">
        <v>120000.0</v>
      </c>
      <c r="F425" s="27"/>
      <c r="G425" s="43"/>
    </row>
    <row r="426" ht="14.25" customHeight="1">
      <c r="B426" s="14"/>
      <c r="C426" s="83">
        <v>45618.0</v>
      </c>
      <c r="D426" s="28" t="s">
        <v>66</v>
      </c>
      <c r="E426" s="91">
        <v>100000.0</v>
      </c>
      <c r="F426" s="27"/>
      <c r="G426" s="43"/>
    </row>
    <row r="427" ht="14.25" customHeight="1">
      <c r="B427" s="14"/>
      <c r="C427" s="83">
        <v>45618.0</v>
      </c>
      <c r="D427" s="28" t="s">
        <v>185</v>
      </c>
      <c r="E427" s="91">
        <v>20000.0</v>
      </c>
      <c r="F427" s="27"/>
      <c r="G427" s="43"/>
    </row>
    <row r="428" ht="14.25" customHeight="1">
      <c r="B428" s="14"/>
      <c r="C428" s="83">
        <v>45618.0</v>
      </c>
      <c r="D428" s="28" t="s">
        <v>1263</v>
      </c>
      <c r="E428" s="91">
        <v>45000.0</v>
      </c>
      <c r="F428" s="27"/>
      <c r="G428" s="45">
        <v>41.0</v>
      </c>
    </row>
    <row r="429" ht="14.25" customHeight="1">
      <c r="B429" s="14"/>
      <c r="C429" s="83">
        <v>45618.0</v>
      </c>
      <c r="D429" s="28" t="s">
        <v>282</v>
      </c>
      <c r="E429" s="91">
        <v>78882.0</v>
      </c>
      <c r="F429" s="27"/>
      <c r="G429" s="43"/>
    </row>
    <row r="430" ht="14.25" customHeight="1">
      <c r="B430" s="14"/>
      <c r="C430" s="83">
        <v>45618.0</v>
      </c>
      <c r="D430" s="28" t="s">
        <v>252</v>
      </c>
      <c r="E430" s="91">
        <v>100000.0</v>
      </c>
      <c r="F430" s="27"/>
      <c r="G430" s="43"/>
    </row>
    <row r="431" ht="14.25" customHeight="1">
      <c r="B431" s="14"/>
      <c r="C431" s="83">
        <v>45618.0</v>
      </c>
      <c r="D431" s="28" t="s">
        <v>1326</v>
      </c>
      <c r="E431" s="91">
        <v>50000.0</v>
      </c>
      <c r="F431" s="27"/>
      <c r="G431" s="43"/>
    </row>
    <row r="432" ht="14.25" customHeight="1">
      <c r="B432" s="14"/>
      <c r="C432" s="83">
        <v>45619.0</v>
      </c>
      <c r="D432" s="28" t="s">
        <v>1186</v>
      </c>
      <c r="E432" s="91">
        <v>250000.0</v>
      </c>
      <c r="F432" s="27"/>
      <c r="G432" s="45" t="s">
        <v>13</v>
      </c>
    </row>
    <row r="433" ht="14.25" customHeight="1">
      <c r="B433" s="14"/>
      <c r="C433" s="83">
        <v>45619.0</v>
      </c>
      <c r="D433" s="28" t="s">
        <v>649</v>
      </c>
      <c r="E433" s="91">
        <v>10000.0</v>
      </c>
      <c r="F433" s="27"/>
      <c r="G433" s="43"/>
    </row>
    <row r="434" ht="14.25" customHeight="1">
      <c r="B434" s="14"/>
      <c r="C434" s="83">
        <v>45619.0</v>
      </c>
      <c r="D434" s="28" t="s">
        <v>1327</v>
      </c>
      <c r="E434" s="91">
        <v>1000000.0</v>
      </c>
      <c r="F434" s="27"/>
      <c r="G434" s="43"/>
    </row>
    <row r="435" ht="14.25" customHeight="1">
      <c r="B435" s="14"/>
      <c r="C435" s="83">
        <v>45619.0</v>
      </c>
      <c r="D435" s="28" t="s">
        <v>1326</v>
      </c>
      <c r="E435" s="91">
        <v>50000.0</v>
      </c>
      <c r="F435" s="27"/>
      <c r="G435" s="43"/>
    </row>
    <row r="436" ht="14.25" customHeight="1">
      <c r="B436" s="14"/>
      <c r="C436" s="83">
        <v>45619.0</v>
      </c>
      <c r="D436" s="28" t="s">
        <v>230</v>
      </c>
      <c r="E436" s="91">
        <v>500000.0</v>
      </c>
      <c r="F436" s="27"/>
      <c r="G436" s="43"/>
    </row>
    <row r="437" ht="14.25" customHeight="1">
      <c r="B437" s="14"/>
      <c r="C437" s="83">
        <v>45619.0</v>
      </c>
      <c r="D437" s="28" t="s">
        <v>282</v>
      </c>
      <c r="E437" s="91">
        <v>78882.0</v>
      </c>
      <c r="F437" s="27"/>
      <c r="G437" s="43"/>
    </row>
    <row r="438" ht="14.25" customHeight="1">
      <c r="B438" s="14"/>
      <c r="C438" s="83">
        <v>45619.0</v>
      </c>
      <c r="D438" s="28" t="s">
        <v>296</v>
      </c>
      <c r="E438" s="91">
        <v>50000.0</v>
      </c>
      <c r="F438" s="27"/>
      <c r="G438" s="43"/>
    </row>
    <row r="439" ht="14.25" customHeight="1">
      <c r="B439" s="14"/>
      <c r="C439" s="83">
        <v>45619.0</v>
      </c>
      <c r="D439" s="28" t="s">
        <v>66</v>
      </c>
      <c r="E439" s="91">
        <v>100000.0</v>
      </c>
      <c r="F439" s="27"/>
      <c r="G439" s="43"/>
    </row>
    <row r="440" ht="14.25" customHeight="1">
      <c r="B440" s="14"/>
      <c r="C440" s="83">
        <v>45619.0</v>
      </c>
      <c r="D440" s="28" t="s">
        <v>234</v>
      </c>
      <c r="E440" s="91">
        <v>120000.0</v>
      </c>
      <c r="F440" s="27"/>
      <c r="G440" s="43"/>
    </row>
    <row r="441" ht="14.25" customHeight="1">
      <c r="B441" s="14"/>
      <c r="C441" s="83">
        <v>45619.0</v>
      </c>
      <c r="D441" s="28" t="s">
        <v>171</v>
      </c>
      <c r="E441" s="91">
        <v>250000.0</v>
      </c>
      <c r="F441" s="27"/>
      <c r="G441" s="43"/>
    </row>
    <row r="442" ht="14.25" customHeight="1">
      <c r="B442" s="14"/>
      <c r="C442" s="83">
        <v>45619.0</v>
      </c>
      <c r="D442" s="28" t="s">
        <v>89</v>
      </c>
      <c r="E442" s="91">
        <v>150000.0</v>
      </c>
      <c r="F442" s="27"/>
      <c r="G442" s="43"/>
    </row>
    <row r="443" ht="14.25" customHeight="1">
      <c r="B443" s="14"/>
      <c r="C443" s="83">
        <v>45619.0</v>
      </c>
      <c r="D443" s="28" t="s">
        <v>71</v>
      </c>
      <c r="E443" s="91">
        <v>500000.0</v>
      </c>
      <c r="F443" s="27"/>
      <c r="G443" s="45" t="s">
        <v>13</v>
      </c>
    </row>
    <row r="444" ht="14.25" customHeight="1">
      <c r="B444" s="14"/>
      <c r="C444" s="83">
        <v>45619.0</v>
      </c>
      <c r="D444" s="28" t="s">
        <v>180</v>
      </c>
      <c r="E444" s="91">
        <v>50000.0</v>
      </c>
      <c r="F444" s="27"/>
      <c r="G444" s="43"/>
    </row>
    <row r="445" ht="14.25" customHeight="1">
      <c r="B445" s="14"/>
      <c r="C445" s="83">
        <v>45619.0</v>
      </c>
      <c r="D445" s="28" t="s">
        <v>1022</v>
      </c>
      <c r="E445" s="91">
        <v>100000.0</v>
      </c>
      <c r="F445" s="27"/>
      <c r="G445" s="43"/>
    </row>
    <row r="446" ht="14.25" customHeight="1">
      <c r="B446" s="14"/>
      <c r="C446" s="83">
        <v>45619.0</v>
      </c>
      <c r="D446" s="28" t="s">
        <v>850</v>
      </c>
      <c r="E446" s="91">
        <v>110000.0</v>
      </c>
      <c r="F446" s="27"/>
      <c r="G446" s="43"/>
    </row>
    <row r="447" ht="14.25" customHeight="1">
      <c r="B447" s="14"/>
      <c r="C447" s="83">
        <v>45619.0</v>
      </c>
      <c r="D447" s="28" t="s">
        <v>191</v>
      </c>
      <c r="E447" s="91">
        <v>500000.0</v>
      </c>
      <c r="F447" s="27"/>
      <c r="G447" s="45" t="s">
        <v>13</v>
      </c>
    </row>
    <row r="448" ht="14.25" customHeight="1">
      <c r="B448" s="14"/>
      <c r="C448" s="83">
        <v>45619.0</v>
      </c>
      <c r="D448" s="28" t="s">
        <v>1328</v>
      </c>
      <c r="E448" s="27"/>
      <c r="F448" s="91">
        <v>3.0E7</v>
      </c>
      <c r="G448" s="43"/>
    </row>
    <row r="449" ht="14.25" customHeight="1">
      <c r="B449" s="14"/>
      <c r="C449" s="83">
        <v>45619.0</v>
      </c>
      <c r="D449" s="28" t="s">
        <v>941</v>
      </c>
      <c r="E449" s="91">
        <v>30000.0</v>
      </c>
      <c r="F449" s="27"/>
      <c r="G449" s="43"/>
    </row>
    <row r="450" ht="14.25" customHeight="1">
      <c r="B450" s="14"/>
      <c r="C450" s="83">
        <v>45619.0</v>
      </c>
      <c r="D450" s="28" t="s">
        <v>309</v>
      </c>
      <c r="E450" s="91">
        <v>100000.0</v>
      </c>
      <c r="F450" s="27"/>
      <c r="G450" s="43"/>
    </row>
    <row r="451" ht="14.25" customHeight="1">
      <c r="B451" s="14"/>
      <c r="C451" s="83">
        <v>45620.0</v>
      </c>
      <c r="D451" s="28" t="s">
        <v>486</v>
      </c>
      <c r="E451" s="91">
        <v>100000.0</v>
      </c>
      <c r="F451" s="27"/>
      <c r="G451" s="43"/>
    </row>
    <row r="452" ht="14.25" customHeight="1">
      <c r="B452" s="14"/>
      <c r="C452" s="83">
        <v>45620.0</v>
      </c>
      <c r="D452" s="28" t="s">
        <v>282</v>
      </c>
      <c r="E452" s="91">
        <v>78882.0</v>
      </c>
      <c r="F452" s="27"/>
      <c r="G452" s="43"/>
    </row>
    <row r="453" ht="14.25" customHeight="1">
      <c r="B453" s="14"/>
      <c r="C453" s="83">
        <v>45620.0</v>
      </c>
      <c r="D453" s="28" t="s">
        <v>51</v>
      </c>
      <c r="E453" s="91">
        <v>25000.0</v>
      </c>
      <c r="F453" s="27"/>
      <c r="G453" s="43"/>
    </row>
    <row r="454" ht="14.25" customHeight="1">
      <c r="B454" s="14"/>
      <c r="C454" s="83">
        <v>45620.0</v>
      </c>
      <c r="D454" s="28" t="s">
        <v>366</v>
      </c>
      <c r="E454" s="91">
        <v>2000000.0</v>
      </c>
      <c r="F454" s="27"/>
      <c r="G454" s="43"/>
    </row>
    <row r="455" ht="14.25" customHeight="1">
      <c r="B455" s="14"/>
      <c r="C455" s="83">
        <v>45620.0</v>
      </c>
      <c r="D455" s="28" t="s">
        <v>178</v>
      </c>
      <c r="E455" s="91">
        <v>1500000.0</v>
      </c>
      <c r="F455" s="27"/>
      <c r="G455" s="43"/>
    </row>
    <row r="456" ht="14.25" customHeight="1">
      <c r="B456" s="14"/>
      <c r="C456" s="83">
        <v>45620.0</v>
      </c>
      <c r="D456" s="28" t="s">
        <v>1326</v>
      </c>
      <c r="E456" s="91">
        <v>100000.0</v>
      </c>
      <c r="F456" s="27"/>
      <c r="G456" s="43"/>
    </row>
    <row r="457" ht="14.25" customHeight="1">
      <c r="B457" s="14"/>
      <c r="C457" s="83">
        <v>45620.0</v>
      </c>
      <c r="D457" s="28" t="s">
        <v>66</v>
      </c>
      <c r="E457" s="91">
        <v>100000.0</v>
      </c>
      <c r="F457" s="27"/>
      <c r="G457" s="43"/>
    </row>
    <row r="458" ht="14.25" customHeight="1">
      <c r="B458" s="14"/>
      <c r="C458" s="83">
        <v>45620.0</v>
      </c>
      <c r="D458" s="28" t="s">
        <v>1053</v>
      </c>
      <c r="E458" s="91">
        <v>250000.0</v>
      </c>
      <c r="F458" s="27"/>
      <c r="G458" s="43"/>
    </row>
    <row r="459" ht="14.25" customHeight="1">
      <c r="B459" s="14"/>
      <c r="C459" s="83">
        <v>45620.0</v>
      </c>
      <c r="D459" s="28" t="s">
        <v>481</v>
      </c>
      <c r="E459" s="91">
        <v>1000000.0</v>
      </c>
      <c r="F459" s="27"/>
      <c r="G459" s="43"/>
    </row>
    <row r="460" ht="14.25" customHeight="1">
      <c r="B460" s="14"/>
      <c r="C460" s="83">
        <v>45620.0</v>
      </c>
      <c r="D460" s="28" t="s">
        <v>234</v>
      </c>
      <c r="E460" s="91">
        <v>120000.0</v>
      </c>
      <c r="F460" s="27"/>
      <c r="G460" s="43"/>
    </row>
    <row r="461" ht="14.25" customHeight="1">
      <c r="B461" s="14"/>
      <c r="C461" s="83">
        <v>45620.0</v>
      </c>
      <c r="D461" s="28" t="s">
        <v>195</v>
      </c>
      <c r="E461" s="91">
        <v>150000.0</v>
      </c>
      <c r="F461" s="27"/>
      <c r="G461" s="43"/>
    </row>
    <row r="462" ht="14.25" customHeight="1">
      <c r="B462" s="14"/>
      <c r="C462" s="83">
        <v>45620.0</v>
      </c>
      <c r="D462" s="28" t="s">
        <v>788</v>
      </c>
      <c r="E462" s="91">
        <v>1000000.0</v>
      </c>
      <c r="F462" s="27"/>
      <c r="G462" s="45" t="s">
        <v>13</v>
      </c>
    </row>
    <row r="463" ht="14.25" customHeight="1">
      <c r="B463" s="14"/>
      <c r="C463" s="83">
        <v>45620.0</v>
      </c>
      <c r="D463" s="28" t="s">
        <v>196</v>
      </c>
      <c r="E463" s="91">
        <v>100000.0</v>
      </c>
      <c r="F463" s="27"/>
      <c r="G463" s="45" t="s">
        <v>13</v>
      </c>
    </row>
    <row r="464" ht="14.25" customHeight="1">
      <c r="B464" s="14"/>
      <c r="C464" s="83">
        <v>45620.0</v>
      </c>
      <c r="D464" s="28" t="s">
        <v>1329</v>
      </c>
      <c r="E464" s="91">
        <v>50000.0</v>
      </c>
      <c r="F464" s="27"/>
      <c r="G464" s="43"/>
    </row>
    <row r="465" ht="14.25" customHeight="1">
      <c r="B465" s="14"/>
      <c r="C465" s="83">
        <v>45620.0</v>
      </c>
      <c r="D465" s="28" t="s">
        <v>870</v>
      </c>
      <c r="E465" s="91">
        <v>500000.0</v>
      </c>
      <c r="F465" s="27"/>
      <c r="G465" s="43"/>
    </row>
    <row r="466" ht="14.25" customHeight="1">
      <c r="B466" s="14"/>
      <c r="C466" s="83">
        <v>45621.0</v>
      </c>
      <c r="D466" s="28" t="s">
        <v>28</v>
      </c>
      <c r="E466" s="91">
        <v>1000000.0</v>
      </c>
      <c r="F466" s="27"/>
      <c r="G466" s="45" t="s">
        <v>13</v>
      </c>
    </row>
    <row r="467" ht="14.25" customHeight="1">
      <c r="B467" s="14"/>
      <c r="C467" s="83">
        <v>45621.0</v>
      </c>
      <c r="D467" s="28" t="s">
        <v>9</v>
      </c>
      <c r="E467" s="91">
        <v>200000.0</v>
      </c>
      <c r="F467" s="27"/>
      <c r="G467" s="43"/>
    </row>
    <row r="468" ht="14.25" customHeight="1">
      <c r="B468" s="14"/>
      <c r="C468" s="83">
        <v>45621.0</v>
      </c>
      <c r="D468" s="28" t="s">
        <v>20</v>
      </c>
      <c r="E468" s="91">
        <v>50000.0</v>
      </c>
      <c r="F468" s="27"/>
      <c r="G468" s="43"/>
    </row>
    <row r="469" ht="14.25" customHeight="1">
      <c r="B469" s="14"/>
      <c r="C469" s="83">
        <v>45621.0</v>
      </c>
      <c r="D469" s="28" t="s">
        <v>234</v>
      </c>
      <c r="E469" s="91">
        <v>120000.0</v>
      </c>
      <c r="F469" s="27"/>
      <c r="G469" s="43"/>
    </row>
    <row r="470" ht="14.25" customHeight="1">
      <c r="B470" s="14"/>
      <c r="C470" s="83">
        <v>45621.0</v>
      </c>
      <c r="D470" s="28" t="s">
        <v>364</v>
      </c>
      <c r="E470" s="91">
        <v>300000.0</v>
      </c>
      <c r="F470" s="27"/>
      <c r="G470" s="43"/>
    </row>
    <row r="471" ht="14.25" customHeight="1">
      <c r="B471" s="14"/>
      <c r="C471" s="83">
        <v>45621.0</v>
      </c>
      <c r="D471" s="28" t="s">
        <v>185</v>
      </c>
      <c r="E471" s="91">
        <v>40000.0</v>
      </c>
      <c r="F471" s="27"/>
      <c r="G471" s="43"/>
    </row>
    <row r="472" ht="14.25" customHeight="1">
      <c r="B472" s="14"/>
      <c r="C472" s="83">
        <v>45621.0</v>
      </c>
      <c r="D472" s="28" t="s">
        <v>282</v>
      </c>
      <c r="E472" s="91">
        <v>78882.0</v>
      </c>
      <c r="F472" s="27"/>
      <c r="G472" s="43"/>
    </row>
    <row r="473" ht="14.25" customHeight="1">
      <c r="B473" s="14"/>
      <c r="C473" s="83">
        <v>45621.0</v>
      </c>
      <c r="D473" s="28" t="s">
        <v>66</v>
      </c>
      <c r="E473" s="91">
        <v>100000.0</v>
      </c>
      <c r="F473" s="27"/>
      <c r="G473" s="43"/>
    </row>
    <row r="474" ht="14.25" customHeight="1">
      <c r="B474" s="14"/>
      <c r="C474" s="83">
        <v>45621.0</v>
      </c>
      <c r="D474" s="28" t="s">
        <v>1326</v>
      </c>
      <c r="E474" s="91">
        <v>50000.0</v>
      </c>
      <c r="F474" s="27"/>
      <c r="G474" s="43"/>
    </row>
    <row r="475" ht="14.25" customHeight="1">
      <c r="B475" s="14"/>
      <c r="C475" s="83">
        <v>45621.0</v>
      </c>
      <c r="D475" s="28" t="s">
        <v>373</v>
      </c>
      <c r="E475" s="91">
        <v>50000.0</v>
      </c>
      <c r="F475" s="27"/>
      <c r="G475" s="45" t="s">
        <v>13</v>
      </c>
    </row>
    <row r="476" ht="14.25" customHeight="1">
      <c r="B476" s="14"/>
      <c r="C476" s="83">
        <v>45621.0</v>
      </c>
      <c r="D476" s="28" t="s">
        <v>1232</v>
      </c>
      <c r="E476" s="91">
        <v>80000.0</v>
      </c>
      <c r="F476" s="27"/>
      <c r="G476" s="43"/>
    </row>
    <row r="477" ht="14.25" customHeight="1">
      <c r="B477" s="14"/>
      <c r="C477" s="83">
        <v>45621.0</v>
      </c>
      <c r="D477" s="28" t="s">
        <v>252</v>
      </c>
      <c r="E477" s="91">
        <v>100000.0</v>
      </c>
      <c r="F477" s="27"/>
      <c r="G477" s="43"/>
    </row>
    <row r="478" ht="14.25" customHeight="1">
      <c r="B478" s="14"/>
      <c r="C478" s="83">
        <v>45621.0</v>
      </c>
      <c r="D478" s="28" t="s">
        <v>290</v>
      </c>
      <c r="E478" s="91">
        <v>100000.0</v>
      </c>
      <c r="F478" s="27"/>
      <c r="G478" s="43"/>
    </row>
    <row r="479" ht="14.25" customHeight="1">
      <c r="B479" s="14"/>
      <c r="C479" s="83">
        <v>45622.0</v>
      </c>
      <c r="D479" s="28" t="s">
        <v>130</v>
      </c>
      <c r="E479" s="91">
        <v>50000.0</v>
      </c>
      <c r="F479" s="27"/>
      <c r="G479" s="45" t="s">
        <v>13</v>
      </c>
    </row>
    <row r="480" ht="14.25" customHeight="1">
      <c r="B480" s="14"/>
      <c r="C480" s="83">
        <v>45622.0</v>
      </c>
      <c r="D480" s="28" t="s">
        <v>260</v>
      </c>
      <c r="E480" s="91">
        <v>100000.0</v>
      </c>
      <c r="F480" s="27"/>
      <c r="G480" s="43"/>
    </row>
    <row r="481" ht="14.25" customHeight="1">
      <c r="B481" s="14"/>
      <c r="C481" s="83">
        <v>45622.0</v>
      </c>
      <c r="D481" s="28" t="s">
        <v>282</v>
      </c>
      <c r="E481" s="91">
        <v>78882.0</v>
      </c>
      <c r="F481" s="27"/>
      <c r="G481" s="43"/>
    </row>
    <row r="482" ht="14.25" customHeight="1">
      <c r="B482" s="14"/>
      <c r="C482" s="83">
        <v>45622.0</v>
      </c>
      <c r="D482" s="28" t="s">
        <v>1326</v>
      </c>
      <c r="E482" s="91">
        <v>50000.0</v>
      </c>
      <c r="F482" s="27"/>
      <c r="G482" s="43"/>
    </row>
    <row r="483" ht="14.25" customHeight="1">
      <c r="B483" s="14"/>
      <c r="C483" s="83">
        <v>45622.0</v>
      </c>
      <c r="D483" s="28" t="s">
        <v>66</v>
      </c>
      <c r="E483" s="91">
        <v>100000.0</v>
      </c>
      <c r="F483" s="27"/>
      <c r="G483" s="43"/>
    </row>
    <row r="484" ht="14.25" customHeight="1">
      <c r="B484" s="14"/>
      <c r="C484" s="83">
        <v>45622.0</v>
      </c>
      <c r="D484" s="28" t="s">
        <v>185</v>
      </c>
      <c r="E484" s="91">
        <v>40000.0</v>
      </c>
      <c r="F484" s="27"/>
      <c r="G484" s="43"/>
    </row>
    <row r="485" ht="14.25" customHeight="1">
      <c r="B485" s="14"/>
      <c r="C485" s="83">
        <v>45622.0</v>
      </c>
      <c r="D485" s="28" t="s">
        <v>850</v>
      </c>
      <c r="E485" s="91">
        <v>150000.0</v>
      </c>
      <c r="F485" s="27"/>
      <c r="G485" s="43"/>
    </row>
    <row r="486" ht="14.25" customHeight="1">
      <c r="B486" s="14"/>
      <c r="C486" s="83">
        <v>45622.0</v>
      </c>
      <c r="D486" s="28" t="s">
        <v>1100</v>
      </c>
      <c r="E486" s="91">
        <v>500000.0</v>
      </c>
      <c r="F486" s="27"/>
      <c r="G486" s="43"/>
    </row>
    <row r="487" ht="14.25" customHeight="1">
      <c r="B487" s="14"/>
      <c r="C487" s="83">
        <v>45622.0</v>
      </c>
      <c r="D487" s="28" t="s">
        <v>65</v>
      </c>
      <c r="E487" s="91">
        <v>500000.0</v>
      </c>
      <c r="F487" s="27"/>
      <c r="G487" s="43"/>
    </row>
    <row r="488" ht="14.25" customHeight="1">
      <c r="B488" s="14"/>
      <c r="C488" s="83">
        <v>45622.0</v>
      </c>
      <c r="D488" s="28" t="s">
        <v>234</v>
      </c>
      <c r="E488" s="91">
        <v>120000.0</v>
      </c>
      <c r="F488" s="27"/>
      <c r="G488" s="43"/>
    </row>
    <row r="489" ht="14.25" customHeight="1">
      <c r="B489" s="14"/>
      <c r="C489" s="83">
        <v>45622.0</v>
      </c>
      <c r="D489" s="28" t="s">
        <v>584</v>
      </c>
      <c r="E489" s="91">
        <v>300000.0</v>
      </c>
      <c r="F489" s="27"/>
      <c r="G489" s="45" t="s">
        <v>13</v>
      </c>
    </row>
    <row r="490" ht="14.25" customHeight="1">
      <c r="B490" s="14"/>
      <c r="C490" s="83">
        <v>45622.0</v>
      </c>
      <c r="D490" s="28" t="s">
        <v>1330</v>
      </c>
      <c r="E490" s="91">
        <v>500000.0</v>
      </c>
      <c r="F490" s="27"/>
      <c r="G490" s="43"/>
    </row>
    <row r="491" ht="14.25" customHeight="1">
      <c r="B491" s="14"/>
      <c r="C491" s="83">
        <v>45622.0</v>
      </c>
      <c r="D491" s="28" t="s">
        <v>783</v>
      </c>
      <c r="E491" s="91">
        <v>100000.0</v>
      </c>
      <c r="F491" s="27"/>
      <c r="G491" s="45" t="s">
        <v>13</v>
      </c>
    </row>
    <row r="492" ht="14.25" customHeight="1">
      <c r="B492" s="14"/>
      <c r="C492" s="83">
        <v>45622.0</v>
      </c>
      <c r="D492" s="28" t="s">
        <v>1331</v>
      </c>
      <c r="E492" s="91">
        <v>45000.0</v>
      </c>
      <c r="F492" s="27"/>
      <c r="G492" s="43"/>
    </row>
    <row r="493" ht="14.25" customHeight="1">
      <c r="B493" s="14"/>
      <c r="C493" s="83">
        <v>45623.0</v>
      </c>
      <c r="D493" s="28" t="s">
        <v>1265</v>
      </c>
      <c r="E493" s="91">
        <v>200000.0</v>
      </c>
      <c r="F493" s="27"/>
      <c r="G493" s="43"/>
    </row>
    <row r="494" ht="14.25" customHeight="1">
      <c r="B494" s="14"/>
      <c r="C494" s="83">
        <v>45623.0</v>
      </c>
      <c r="D494" s="28" t="s">
        <v>1332</v>
      </c>
      <c r="E494" s="91">
        <v>100000.0</v>
      </c>
      <c r="F494" s="27"/>
      <c r="G494" s="45" t="s">
        <v>13</v>
      </c>
    </row>
    <row r="495" ht="14.25" customHeight="1">
      <c r="B495" s="14"/>
      <c r="C495" s="83">
        <v>45623.0</v>
      </c>
      <c r="D495" s="28" t="s">
        <v>130</v>
      </c>
      <c r="E495" s="91">
        <v>50000.0</v>
      </c>
      <c r="F495" s="27"/>
      <c r="G495" s="45" t="s">
        <v>13</v>
      </c>
    </row>
    <row r="496" ht="14.25" customHeight="1">
      <c r="B496" s="14"/>
      <c r="C496" s="83">
        <v>45623.0</v>
      </c>
      <c r="D496" s="28" t="s">
        <v>1326</v>
      </c>
      <c r="E496" s="91">
        <v>50000.0</v>
      </c>
      <c r="F496" s="27"/>
      <c r="G496" s="43"/>
    </row>
    <row r="497" ht="14.25" customHeight="1">
      <c r="B497" s="14"/>
      <c r="C497" s="83">
        <v>45623.0</v>
      </c>
      <c r="D497" s="28" t="s">
        <v>66</v>
      </c>
      <c r="E497" s="91">
        <v>100000.0</v>
      </c>
      <c r="F497" s="27"/>
      <c r="G497" s="43"/>
    </row>
    <row r="498" ht="14.25" customHeight="1">
      <c r="B498" s="14"/>
      <c r="C498" s="83">
        <v>45623.0</v>
      </c>
      <c r="D498" s="28" t="s">
        <v>388</v>
      </c>
      <c r="E498" s="91">
        <v>150000.0</v>
      </c>
      <c r="F498" s="27"/>
      <c r="G498" s="43"/>
    </row>
    <row r="499" ht="14.25" customHeight="1">
      <c r="B499" s="14"/>
      <c r="C499" s="83">
        <v>45623.0</v>
      </c>
      <c r="D499" s="28" t="s">
        <v>234</v>
      </c>
      <c r="E499" s="91">
        <v>120000.0</v>
      </c>
      <c r="F499" s="27"/>
      <c r="G499" s="43"/>
    </row>
    <row r="500" ht="14.25" customHeight="1">
      <c r="B500" s="14"/>
      <c r="C500" s="83">
        <v>45623.0</v>
      </c>
      <c r="D500" s="28" t="s">
        <v>282</v>
      </c>
      <c r="E500" s="91">
        <v>78882.0</v>
      </c>
      <c r="F500" s="27"/>
      <c r="G500" s="43"/>
    </row>
    <row r="501" ht="14.25" customHeight="1">
      <c r="B501" s="14"/>
      <c r="C501" s="83">
        <v>45623.0</v>
      </c>
      <c r="D501" s="28" t="s">
        <v>1002</v>
      </c>
      <c r="E501" s="91">
        <v>1000000.0</v>
      </c>
      <c r="F501" s="27"/>
      <c r="G501" s="43"/>
    </row>
    <row r="502" ht="14.25" customHeight="1">
      <c r="B502" s="14"/>
      <c r="C502" s="83">
        <v>45623.0</v>
      </c>
      <c r="D502" s="28" t="s">
        <v>1036</v>
      </c>
      <c r="E502" s="91">
        <v>200000.0</v>
      </c>
      <c r="F502" s="27"/>
      <c r="G502" s="43"/>
    </row>
    <row r="503" ht="14.25" customHeight="1">
      <c r="B503" s="14"/>
      <c r="C503" s="83">
        <v>45623.0</v>
      </c>
      <c r="D503" s="28" t="s">
        <v>637</v>
      </c>
      <c r="E503" s="91">
        <v>20000.0</v>
      </c>
      <c r="F503" s="27"/>
      <c r="G503" s="43"/>
    </row>
    <row r="504" ht="14.25" customHeight="1">
      <c r="B504" s="14"/>
      <c r="C504" s="83">
        <v>45623.0</v>
      </c>
      <c r="D504" s="28" t="s">
        <v>138</v>
      </c>
      <c r="E504" s="91">
        <v>200000.0</v>
      </c>
      <c r="F504" s="27"/>
      <c r="G504" s="43"/>
    </row>
    <row r="505" ht="14.25" customHeight="1">
      <c r="B505" s="14"/>
      <c r="C505" s="83">
        <v>45624.0</v>
      </c>
      <c r="D505" s="28" t="s">
        <v>1333</v>
      </c>
      <c r="E505" s="91">
        <v>500000.0</v>
      </c>
      <c r="F505" s="27"/>
      <c r="G505" s="43"/>
    </row>
    <row r="506" ht="14.25" customHeight="1">
      <c r="B506" s="14"/>
      <c r="C506" s="83">
        <v>45624.0</v>
      </c>
      <c r="D506" s="28" t="s">
        <v>183</v>
      </c>
      <c r="E506" s="91">
        <v>50000.0</v>
      </c>
      <c r="F506" s="27"/>
      <c r="G506" s="43"/>
    </row>
    <row r="507" ht="14.25" customHeight="1">
      <c r="B507" s="14"/>
      <c r="C507" s="83">
        <v>45624.0</v>
      </c>
      <c r="D507" s="28" t="s">
        <v>1326</v>
      </c>
      <c r="E507" s="91">
        <v>50000.0</v>
      </c>
      <c r="F507" s="27"/>
      <c r="G507" s="43"/>
    </row>
    <row r="508" ht="14.25" customHeight="1">
      <c r="B508" s="14"/>
      <c r="C508" s="83">
        <v>45624.0</v>
      </c>
      <c r="D508" s="28" t="s">
        <v>234</v>
      </c>
      <c r="E508" s="91">
        <v>120000.0</v>
      </c>
      <c r="F508" s="27"/>
      <c r="G508" s="43"/>
    </row>
    <row r="509" ht="14.25" customHeight="1">
      <c r="B509" s="14"/>
      <c r="C509" s="83">
        <v>45624.0</v>
      </c>
      <c r="D509" s="28" t="s">
        <v>185</v>
      </c>
      <c r="E509" s="91">
        <v>40000.0</v>
      </c>
      <c r="F509" s="27"/>
      <c r="G509" s="43"/>
    </row>
    <row r="510" ht="14.25" customHeight="1">
      <c r="B510" s="14"/>
      <c r="C510" s="83">
        <v>45624.0</v>
      </c>
      <c r="D510" s="28" t="s">
        <v>213</v>
      </c>
      <c r="E510" s="91">
        <v>500000.0</v>
      </c>
      <c r="F510" s="27"/>
      <c r="G510" s="45" t="s">
        <v>13</v>
      </c>
    </row>
    <row r="511" ht="14.25" customHeight="1">
      <c r="B511" s="14"/>
      <c r="C511" s="83">
        <v>45624.0</v>
      </c>
      <c r="D511" s="28" t="s">
        <v>22</v>
      </c>
      <c r="E511" s="91">
        <v>15000.0</v>
      </c>
      <c r="F511" s="27"/>
      <c r="G511" s="43"/>
    </row>
    <row r="512" ht="14.25" customHeight="1">
      <c r="B512" s="14"/>
      <c r="C512" s="83">
        <v>45624.0</v>
      </c>
      <c r="D512" s="28" t="s">
        <v>580</v>
      </c>
      <c r="E512" s="91">
        <v>100000.0</v>
      </c>
      <c r="F512" s="27"/>
      <c r="G512" s="43"/>
    </row>
    <row r="513" ht="14.25" customHeight="1">
      <c r="B513" s="14"/>
      <c r="C513" s="83">
        <v>45624.0</v>
      </c>
      <c r="D513" s="28" t="s">
        <v>66</v>
      </c>
      <c r="E513" s="91">
        <v>100000.0</v>
      </c>
      <c r="F513" s="27"/>
      <c r="G513" s="43"/>
    </row>
    <row r="514" ht="14.25" customHeight="1">
      <c r="B514" s="14"/>
      <c r="C514" s="83">
        <v>45624.0</v>
      </c>
      <c r="D514" s="28" t="s">
        <v>1276</v>
      </c>
      <c r="E514" s="91">
        <v>5000000.0</v>
      </c>
      <c r="F514" s="27"/>
      <c r="G514" s="43"/>
    </row>
    <row r="515" ht="14.25" customHeight="1">
      <c r="B515" s="14"/>
      <c r="C515" s="83">
        <v>45624.0</v>
      </c>
      <c r="D515" s="28" t="s">
        <v>282</v>
      </c>
      <c r="E515" s="91">
        <v>78882.0</v>
      </c>
      <c r="F515" s="27"/>
      <c r="G515" s="43"/>
    </row>
    <row r="516" ht="14.25" customHeight="1">
      <c r="B516" s="14"/>
      <c r="C516" s="83">
        <v>45624.0</v>
      </c>
      <c r="D516" s="28" t="s">
        <v>395</v>
      </c>
      <c r="E516" s="91">
        <v>200000.0</v>
      </c>
      <c r="F516" s="27"/>
      <c r="G516" s="43"/>
    </row>
    <row r="517" ht="14.25" customHeight="1">
      <c r="B517" s="14"/>
      <c r="C517" s="83">
        <v>45624.0</v>
      </c>
      <c r="D517" s="28" t="s">
        <v>294</v>
      </c>
      <c r="E517" s="91">
        <v>500000.0</v>
      </c>
      <c r="F517" s="27"/>
      <c r="G517" s="43"/>
    </row>
    <row r="518" ht="14.25" customHeight="1">
      <c r="B518" s="14"/>
      <c r="C518" s="83">
        <v>45624.0</v>
      </c>
      <c r="D518" s="28" t="s">
        <v>174</v>
      </c>
      <c r="E518" s="91">
        <v>250000.0</v>
      </c>
      <c r="F518" s="27"/>
      <c r="G518" s="43"/>
    </row>
    <row r="519" ht="14.25" customHeight="1">
      <c r="B519" s="14"/>
      <c r="C519" s="83">
        <v>45625.0</v>
      </c>
      <c r="D519" s="28" t="s">
        <v>177</v>
      </c>
      <c r="E519" s="91">
        <v>600000.0</v>
      </c>
      <c r="F519" s="27"/>
      <c r="G519" s="43"/>
    </row>
    <row r="520" ht="14.25" customHeight="1">
      <c r="B520" s="14"/>
      <c r="C520" s="83">
        <v>45625.0</v>
      </c>
      <c r="D520" s="28" t="s">
        <v>22</v>
      </c>
      <c r="E520" s="91">
        <v>10000.0</v>
      </c>
      <c r="F520" s="27"/>
      <c r="G520" s="43"/>
    </row>
    <row r="521" ht="14.25" customHeight="1">
      <c r="B521" s="14"/>
      <c r="C521" s="83">
        <v>45625.0</v>
      </c>
      <c r="D521" s="28" t="s">
        <v>282</v>
      </c>
      <c r="E521" s="91">
        <v>78882.0</v>
      </c>
      <c r="F521" s="27"/>
      <c r="G521" s="43"/>
    </row>
    <row r="522" ht="14.25" customHeight="1">
      <c r="B522" s="14"/>
      <c r="C522" s="83">
        <v>45625.0</v>
      </c>
      <c r="D522" s="28" t="s">
        <v>234</v>
      </c>
      <c r="E522" s="91">
        <v>100000.0</v>
      </c>
      <c r="F522" s="27"/>
      <c r="G522" s="43"/>
    </row>
    <row r="523" ht="14.25" customHeight="1">
      <c r="B523" s="14"/>
      <c r="C523" s="83">
        <v>45625.0</v>
      </c>
      <c r="D523" s="28" t="s">
        <v>66</v>
      </c>
      <c r="E523" s="91">
        <v>100000.0</v>
      </c>
      <c r="F523" s="27"/>
      <c r="G523" s="43"/>
    </row>
    <row r="524" ht="14.25" customHeight="1">
      <c r="B524" s="14"/>
      <c r="C524" s="83">
        <v>45625.0</v>
      </c>
      <c r="D524" s="28" t="s">
        <v>1326</v>
      </c>
      <c r="E524" s="91">
        <v>50000.0</v>
      </c>
      <c r="F524" s="27"/>
      <c r="G524" s="43"/>
    </row>
    <row r="525" ht="14.25" customHeight="1">
      <c r="B525" s="14"/>
      <c r="C525" s="83">
        <v>45625.0</v>
      </c>
      <c r="D525" s="28" t="s">
        <v>1334</v>
      </c>
      <c r="E525" s="91">
        <v>73750.0</v>
      </c>
      <c r="F525" s="27"/>
      <c r="G525" s="45" t="s">
        <v>13</v>
      </c>
    </row>
    <row r="526" ht="14.25" customHeight="1">
      <c r="B526" s="14">
        <f>B145+1</f>
        <v>132</v>
      </c>
      <c r="C526" s="83">
        <v>45625.0</v>
      </c>
      <c r="D526" s="28" t="s">
        <v>391</v>
      </c>
      <c r="E526" s="91">
        <v>175330.0</v>
      </c>
      <c r="F526" s="27"/>
      <c r="G526" s="43"/>
    </row>
    <row r="527" ht="14.25" customHeight="1">
      <c r="B527" s="14">
        <f t="shared" ref="B527:B530" si="3">B526+1</f>
        <v>133</v>
      </c>
      <c r="C527" s="83">
        <v>45625.0</v>
      </c>
      <c r="D527" s="28" t="s">
        <v>1335</v>
      </c>
      <c r="E527" s="91">
        <v>100000.0</v>
      </c>
      <c r="F527" s="27"/>
      <c r="G527" s="43"/>
    </row>
    <row r="528" ht="14.25" customHeight="1">
      <c r="B528" s="14">
        <f t="shared" si="3"/>
        <v>134</v>
      </c>
      <c r="C528" s="83">
        <v>45625.0</v>
      </c>
      <c r="D528" s="28" t="s">
        <v>409</v>
      </c>
      <c r="E528" s="91">
        <v>200000.0</v>
      </c>
      <c r="F528" s="27"/>
      <c r="G528" s="45" t="s">
        <v>13</v>
      </c>
    </row>
    <row r="529" ht="14.25" customHeight="1">
      <c r="B529" s="14">
        <f t="shared" si="3"/>
        <v>135</v>
      </c>
      <c r="C529" s="83">
        <v>45625.0</v>
      </c>
      <c r="D529" s="28" t="s">
        <v>400</v>
      </c>
      <c r="E529" s="91">
        <v>70000.0</v>
      </c>
      <c r="F529" s="27"/>
      <c r="G529" s="87"/>
    </row>
    <row r="530" ht="14.25" customHeight="1">
      <c r="B530" s="14">
        <f t="shared" si="3"/>
        <v>136</v>
      </c>
      <c r="C530" s="83">
        <v>45625.0</v>
      </c>
      <c r="D530" s="28" t="s">
        <v>124</v>
      </c>
      <c r="E530" s="91">
        <v>138952.0</v>
      </c>
      <c r="F530" s="27"/>
      <c r="G530" s="43"/>
    </row>
    <row r="531" ht="14.25" customHeight="1">
      <c r="B531" s="14"/>
      <c r="C531" s="83">
        <v>45625.0</v>
      </c>
      <c r="D531" s="28" t="s">
        <v>131</v>
      </c>
      <c r="E531" s="91">
        <v>350000.0</v>
      </c>
      <c r="F531" s="27"/>
      <c r="G531" s="43"/>
    </row>
    <row r="532" ht="14.25" customHeight="1">
      <c r="B532" s="14"/>
      <c r="C532" s="83">
        <v>45626.0</v>
      </c>
      <c r="D532" s="28" t="s">
        <v>282</v>
      </c>
      <c r="E532" s="91">
        <v>78882.0</v>
      </c>
      <c r="F532" s="27"/>
      <c r="G532" s="43"/>
    </row>
    <row r="533" ht="14.25" customHeight="1">
      <c r="B533" s="14"/>
      <c r="C533" s="83">
        <v>45626.0</v>
      </c>
      <c r="D533" s="28" t="s">
        <v>302</v>
      </c>
      <c r="E533" s="91">
        <v>250000.0</v>
      </c>
      <c r="F533" s="27"/>
      <c r="G533" s="43"/>
    </row>
    <row r="534" ht="14.25" customHeight="1">
      <c r="B534" s="14"/>
      <c r="C534" s="83">
        <v>45626.0</v>
      </c>
      <c r="D534" s="28" t="s">
        <v>234</v>
      </c>
      <c r="E534" s="91">
        <v>100000.0</v>
      </c>
      <c r="F534" s="27"/>
      <c r="G534" s="43"/>
    </row>
    <row r="535" ht="14.25" customHeight="1">
      <c r="B535" s="14"/>
      <c r="C535" s="83">
        <v>45626.0</v>
      </c>
      <c r="D535" s="28" t="s">
        <v>66</v>
      </c>
      <c r="E535" s="91">
        <v>100000.0</v>
      </c>
      <c r="F535" s="27"/>
      <c r="G535" s="43"/>
    </row>
    <row r="536" ht="14.25" customHeight="1">
      <c r="B536" s="14"/>
      <c r="C536" s="83">
        <v>45626.0</v>
      </c>
      <c r="D536" s="28" t="s">
        <v>1326</v>
      </c>
      <c r="E536" s="91">
        <v>50000.0</v>
      </c>
      <c r="F536" s="27"/>
      <c r="G536" s="43"/>
    </row>
    <row r="537" ht="14.25" customHeight="1">
      <c r="B537" s="14"/>
      <c r="C537" s="83">
        <v>45626.0</v>
      </c>
      <c r="D537" s="28" t="s">
        <v>486</v>
      </c>
      <c r="E537" s="91">
        <v>100000.0</v>
      </c>
      <c r="F537" s="27"/>
      <c r="G537" s="43"/>
    </row>
    <row r="538" ht="14.25" customHeight="1">
      <c r="B538" s="14"/>
      <c r="C538" s="83">
        <v>45626.0</v>
      </c>
      <c r="D538" s="28" t="s">
        <v>1336</v>
      </c>
      <c r="E538" s="91">
        <v>200000.0</v>
      </c>
      <c r="F538" s="27"/>
      <c r="G538" s="45" t="s">
        <v>1337</v>
      </c>
    </row>
    <row r="539" ht="14.25" customHeight="1">
      <c r="B539" s="14"/>
      <c r="C539" s="83">
        <v>45626.0</v>
      </c>
      <c r="D539" s="28" t="s">
        <v>1222</v>
      </c>
      <c r="E539" s="91">
        <v>100000.0</v>
      </c>
      <c r="F539" s="27"/>
      <c r="G539" s="43"/>
    </row>
    <row r="540" ht="14.25" customHeight="1">
      <c r="B540" s="14"/>
      <c r="C540" s="83">
        <v>45626.0</v>
      </c>
      <c r="D540" s="28" t="s">
        <v>385</v>
      </c>
      <c r="E540" s="91">
        <v>600000.0</v>
      </c>
      <c r="F540" s="27"/>
      <c r="G540" s="45" t="s">
        <v>13</v>
      </c>
    </row>
    <row r="541" ht="14.25" customHeight="1">
      <c r="B541" s="14"/>
      <c r="C541" s="83">
        <v>45626.0</v>
      </c>
      <c r="D541" s="28" t="s">
        <v>458</v>
      </c>
      <c r="E541" s="91">
        <v>1100000.0</v>
      </c>
      <c r="F541" s="27"/>
      <c r="G541" s="43"/>
    </row>
    <row r="542" ht="14.25" customHeight="1">
      <c r="B542" s="14"/>
      <c r="C542" s="83">
        <v>45626.0</v>
      </c>
      <c r="D542" s="28" t="s">
        <v>184</v>
      </c>
      <c r="E542" s="91">
        <v>1000000.0</v>
      </c>
      <c r="F542" s="27"/>
      <c r="G542" s="43"/>
    </row>
    <row r="543" ht="14.25" customHeight="1">
      <c r="B543" s="14"/>
      <c r="C543" s="83">
        <v>45626.0</v>
      </c>
      <c r="D543" s="28" t="s">
        <v>755</v>
      </c>
      <c r="E543" s="27"/>
      <c r="F543" s="91">
        <v>30000.0</v>
      </c>
      <c r="G543" s="43"/>
    </row>
    <row r="544" ht="14.25" customHeight="1">
      <c r="B544" s="34"/>
      <c r="C544" s="34"/>
      <c r="D544" s="35" t="s">
        <v>417</v>
      </c>
      <c r="E544" s="36">
        <f t="shared" ref="E544:F544" si="4">SUM(E8:E543)</f>
        <v>185757048</v>
      </c>
      <c r="F544" s="36">
        <f t="shared" si="4"/>
        <v>205530000</v>
      </c>
    </row>
    <row r="545" ht="14.25" customHeight="1">
      <c r="B545" s="121"/>
      <c r="C545" s="114"/>
      <c r="D545" s="122" t="s">
        <v>1338</v>
      </c>
      <c r="E545" s="116">
        <f>E6+E544-F544</f>
        <v>228398036.6</v>
      </c>
      <c r="F545" s="38"/>
    </row>
    <row r="546" ht="14.25" customHeight="1">
      <c r="E546" s="38"/>
      <c r="F546" s="38"/>
    </row>
    <row r="547" ht="14.25" customHeight="1">
      <c r="D547" s="37" t="s">
        <v>419</v>
      </c>
      <c r="E547" s="38">
        <f>E6</f>
        <v>248170988.6</v>
      </c>
      <c r="F547" s="38"/>
    </row>
    <row r="548" ht="14.25" customHeight="1">
      <c r="D548" s="40" t="s">
        <v>420</v>
      </c>
      <c r="E548" s="38">
        <f>E544</f>
        <v>185757048</v>
      </c>
      <c r="F548" s="2"/>
    </row>
    <row r="549" ht="14.25" customHeight="1">
      <c r="D549" s="40" t="s">
        <v>421</v>
      </c>
      <c r="E549" s="38">
        <f>F544</f>
        <v>205530000</v>
      </c>
      <c r="F549" s="2"/>
    </row>
    <row r="550" ht="14.25" customHeight="1">
      <c r="D550" s="17" t="s">
        <v>13</v>
      </c>
      <c r="E550" s="39">
        <f>Sum(E11,E15,E16,E24,E28,E37,E48,E50,E54,E57,E62,E84,E86,E88,E91,E93,E99,E106,E112,E131,E157,E163,E164,E165,E187,E199,E201,E230,E236,E242,E247,E257,E263,E300,E301,E308,E309,E326,E335,E337,E342,E343,E347,E365,E399,E409,E418,E432,E443,E447,E462,E463,E466,E475,E479,E489,E491,E494,E495,E510,E525,E528,E540)</f>
        <v>25623319</v>
      </c>
      <c r="F550" s="100"/>
      <c r="G550" s="140"/>
    </row>
    <row r="551" ht="14.25" customHeight="1">
      <c r="D551" s="17" t="s">
        <v>56</v>
      </c>
      <c r="E551" s="39">
        <f>SUm(E10,E538)</f>
        <v>800000</v>
      </c>
      <c r="F551" s="100"/>
      <c r="G551" s="140"/>
    </row>
    <row r="552" ht="14.25" customHeight="1">
      <c r="D552" s="17" t="s">
        <v>1339</v>
      </c>
      <c r="E552" s="48">
        <f>E121</f>
        <v>400077</v>
      </c>
      <c r="F552" s="100"/>
      <c r="G552" s="140"/>
    </row>
    <row r="553" ht="14.25" customHeight="1">
      <c r="D553" s="17" t="s">
        <v>1340</v>
      </c>
      <c r="E553" s="2">
        <f>E293</f>
        <v>50000</v>
      </c>
      <c r="F553" s="100"/>
      <c r="G553" s="140"/>
    </row>
    <row r="554" ht="14.25" customHeight="1">
      <c r="E554" s="2"/>
      <c r="F554" s="100"/>
      <c r="G554" s="140"/>
    </row>
    <row r="555" ht="14.25" customHeight="1">
      <c r="D555" s="37" t="s">
        <v>758</v>
      </c>
      <c r="E555" s="38">
        <f>E547+E548-E549</f>
        <v>228398036.6</v>
      </c>
      <c r="F555" s="2"/>
    </row>
    <row r="556" ht="14.25" customHeight="1">
      <c r="D556" s="1" t="s">
        <v>1341</v>
      </c>
      <c r="E556" s="2">
        <f>E547+E548-E549-E550-E551-E552-E553</f>
        <v>201524640.6</v>
      </c>
      <c r="F556" s="2"/>
    </row>
    <row r="557" ht="14.25" customHeight="1">
      <c r="E557" s="2"/>
      <c r="F557" s="2"/>
    </row>
    <row r="558" ht="14.25" customHeight="1">
      <c r="E558" s="2"/>
      <c r="F558" s="2"/>
    </row>
    <row r="559" ht="14.25" customHeight="1">
      <c r="E559" s="2"/>
      <c r="F559" s="2"/>
    </row>
    <row r="560" ht="14.25" customHeight="1">
      <c r="E560" s="2"/>
      <c r="F560" s="2"/>
    </row>
    <row r="561" ht="14.25" customHeight="1">
      <c r="E561" s="2"/>
      <c r="F561" s="2"/>
    </row>
    <row r="562" ht="14.25" customHeight="1">
      <c r="E562" s="2"/>
      <c r="F562" s="2"/>
    </row>
    <row r="563" ht="14.25" customHeight="1">
      <c r="E563" s="2"/>
      <c r="F563" s="2"/>
    </row>
    <row r="564" ht="14.25" customHeight="1">
      <c r="E564" s="2"/>
      <c r="F564" s="2"/>
    </row>
    <row r="565" ht="14.25" customHeight="1">
      <c r="E565" s="2"/>
      <c r="F565" s="2"/>
    </row>
    <row r="566" ht="14.25" customHeight="1">
      <c r="E566" s="2"/>
      <c r="F566" s="2"/>
    </row>
    <row r="567" ht="14.25" customHeight="1">
      <c r="E567" s="2"/>
      <c r="F567" s="2"/>
    </row>
    <row r="568" ht="14.25" customHeight="1">
      <c r="E568" s="2"/>
      <c r="F568" s="2"/>
    </row>
    <row r="569" ht="14.25" customHeight="1">
      <c r="E569" s="2"/>
      <c r="F569" s="2"/>
    </row>
    <row r="570" ht="14.25" customHeight="1">
      <c r="E570" s="2"/>
      <c r="F570" s="2"/>
    </row>
    <row r="571" ht="14.25" customHeight="1">
      <c r="E571" s="2"/>
      <c r="F571" s="2"/>
    </row>
    <row r="572" ht="14.25" customHeight="1">
      <c r="E572" s="2"/>
      <c r="F572" s="2"/>
    </row>
    <row r="573" ht="14.25" customHeight="1">
      <c r="E573" s="2"/>
      <c r="F573" s="2"/>
    </row>
    <row r="574" ht="14.25" customHeight="1">
      <c r="E574" s="2"/>
      <c r="F574" s="2"/>
    </row>
    <row r="575" ht="14.25" customHeight="1">
      <c r="E575" s="2"/>
      <c r="F575" s="2"/>
    </row>
    <row r="576" ht="14.25" customHeight="1">
      <c r="E576" s="2"/>
      <c r="F576" s="2"/>
    </row>
    <row r="577" ht="14.25" customHeight="1">
      <c r="E577" s="2"/>
      <c r="F577" s="2"/>
    </row>
    <row r="578" ht="14.25" customHeight="1">
      <c r="E578" s="2"/>
      <c r="F578" s="2"/>
    </row>
    <row r="579" ht="14.25" customHeight="1">
      <c r="E579" s="2"/>
      <c r="F579" s="2"/>
    </row>
    <row r="580" ht="14.25" customHeight="1">
      <c r="E580" s="2"/>
      <c r="F580" s="2"/>
    </row>
    <row r="581" ht="14.25" customHeight="1">
      <c r="E581" s="2"/>
      <c r="F581" s="2"/>
    </row>
    <row r="582" ht="14.25" customHeight="1">
      <c r="E582" s="2"/>
      <c r="F582" s="2"/>
    </row>
    <row r="583" ht="14.25" customHeight="1">
      <c r="E583" s="2"/>
      <c r="F583" s="2"/>
    </row>
    <row r="584" ht="14.25" customHeight="1">
      <c r="E584" s="2"/>
      <c r="F584" s="2"/>
    </row>
    <row r="585" ht="14.25" customHeight="1">
      <c r="E585" s="2"/>
      <c r="F585" s="2"/>
    </row>
    <row r="586" ht="14.25" customHeight="1">
      <c r="E586" s="2"/>
      <c r="F586" s="2"/>
    </row>
    <row r="587" ht="14.25" customHeight="1">
      <c r="E587" s="2"/>
      <c r="F587" s="2"/>
    </row>
    <row r="588" ht="14.25" customHeight="1">
      <c r="E588" s="2"/>
      <c r="F588" s="2"/>
    </row>
    <row r="589" ht="14.25" customHeight="1">
      <c r="E589" s="2"/>
      <c r="F589" s="2"/>
    </row>
    <row r="590" ht="14.25" customHeight="1">
      <c r="E590" s="2"/>
      <c r="F590" s="2"/>
    </row>
    <row r="591" ht="14.25" customHeight="1">
      <c r="E591" s="2"/>
      <c r="F591" s="2"/>
    </row>
    <row r="592" ht="14.25" customHeight="1">
      <c r="E592" s="2"/>
      <c r="F592" s="2"/>
    </row>
    <row r="593" ht="14.25" customHeight="1">
      <c r="E593" s="2"/>
      <c r="F593" s="2"/>
    </row>
    <row r="594" ht="14.25" customHeight="1">
      <c r="E594" s="2"/>
      <c r="F594" s="2"/>
    </row>
    <row r="595" ht="14.25" customHeight="1">
      <c r="E595" s="2"/>
      <c r="F595" s="2"/>
    </row>
    <row r="596" ht="14.25" customHeight="1">
      <c r="E596" s="2"/>
      <c r="F596" s="2"/>
    </row>
    <row r="597" ht="14.25" customHeight="1">
      <c r="E597" s="2"/>
      <c r="F597" s="2"/>
    </row>
    <row r="598" ht="14.25" customHeight="1">
      <c r="E598" s="2"/>
      <c r="F598" s="2"/>
    </row>
    <row r="599" ht="14.25" customHeight="1">
      <c r="E599" s="2"/>
      <c r="F599" s="2"/>
    </row>
    <row r="600" ht="14.25" customHeight="1">
      <c r="E600" s="2"/>
      <c r="F600" s="2"/>
    </row>
    <row r="601" ht="14.25" customHeight="1">
      <c r="E601" s="2"/>
      <c r="F601" s="2"/>
    </row>
    <row r="602" ht="14.25" customHeight="1">
      <c r="E602" s="2"/>
      <c r="F602" s="2"/>
    </row>
    <row r="603" ht="14.25" customHeight="1">
      <c r="E603" s="2"/>
      <c r="F603" s="2"/>
    </row>
    <row r="604" ht="14.25" customHeight="1">
      <c r="E604" s="2"/>
      <c r="F604" s="2"/>
    </row>
    <row r="605" ht="14.25" customHeight="1">
      <c r="E605" s="2"/>
      <c r="F605" s="2"/>
    </row>
    <row r="606" ht="14.25" customHeight="1">
      <c r="E606" s="2"/>
      <c r="F606" s="2"/>
    </row>
    <row r="607" ht="14.25" customHeight="1">
      <c r="E607" s="2"/>
      <c r="F607" s="2"/>
    </row>
    <row r="608" ht="14.25" customHeight="1">
      <c r="E608" s="2"/>
      <c r="F608" s="2"/>
    </row>
    <row r="609" ht="14.25" customHeight="1">
      <c r="E609" s="2"/>
      <c r="F609" s="2"/>
    </row>
    <row r="610" ht="14.25" customHeight="1">
      <c r="E610" s="2"/>
      <c r="F610" s="2"/>
    </row>
    <row r="611" ht="14.25" customHeight="1">
      <c r="E611" s="2"/>
      <c r="F611" s="2"/>
    </row>
    <row r="612" ht="14.25" customHeight="1">
      <c r="E612" s="2"/>
      <c r="F612" s="2"/>
    </row>
    <row r="613" ht="14.25" customHeight="1">
      <c r="E613" s="2"/>
      <c r="F613" s="2"/>
    </row>
    <row r="614" ht="14.25" customHeight="1">
      <c r="E614" s="2"/>
      <c r="F614" s="2"/>
    </row>
    <row r="615" ht="14.25" customHeight="1">
      <c r="E615" s="2"/>
      <c r="F615" s="2"/>
    </row>
    <row r="616" ht="14.25" customHeight="1">
      <c r="E616" s="2"/>
      <c r="F616" s="2"/>
    </row>
    <row r="617" ht="14.25" customHeight="1">
      <c r="E617" s="2"/>
      <c r="F617" s="2"/>
    </row>
    <row r="618" ht="14.25" customHeight="1">
      <c r="E618" s="2"/>
      <c r="F618" s="2"/>
    </row>
    <row r="619" ht="14.25" customHeight="1">
      <c r="E619" s="2"/>
      <c r="F619" s="2"/>
    </row>
    <row r="620" ht="14.25" customHeight="1">
      <c r="E620" s="2"/>
      <c r="F620" s="2"/>
    </row>
    <row r="621" ht="14.25" customHeight="1">
      <c r="E621" s="2"/>
      <c r="F621" s="2"/>
    </row>
    <row r="622" ht="14.25" customHeight="1">
      <c r="E622" s="2"/>
      <c r="F622" s="2"/>
    </row>
    <row r="623" ht="14.25" customHeight="1">
      <c r="E623" s="2"/>
      <c r="F623" s="2"/>
    </row>
    <row r="624" ht="14.25" customHeight="1">
      <c r="E624" s="2"/>
      <c r="F624" s="2"/>
    </row>
    <row r="625" ht="14.25" customHeight="1">
      <c r="E625" s="2"/>
      <c r="F625" s="2"/>
    </row>
    <row r="626" ht="14.25" customHeight="1">
      <c r="E626" s="2"/>
      <c r="F626" s="2"/>
    </row>
    <row r="627" ht="14.25" customHeight="1">
      <c r="E627" s="2"/>
      <c r="F627" s="2"/>
    </row>
    <row r="628" ht="14.25" customHeight="1">
      <c r="E628" s="2"/>
      <c r="F628" s="2"/>
    </row>
    <row r="629" ht="14.25" customHeight="1">
      <c r="E629" s="2"/>
      <c r="F629" s="2"/>
    </row>
    <row r="630" ht="14.25" customHeight="1">
      <c r="E630" s="2"/>
      <c r="F630" s="2"/>
    </row>
    <row r="631" ht="14.25" customHeight="1">
      <c r="E631" s="2"/>
      <c r="F631" s="2"/>
    </row>
    <row r="632" ht="14.25" customHeight="1">
      <c r="E632" s="2"/>
      <c r="F632" s="2"/>
    </row>
    <row r="633" ht="14.25" customHeight="1">
      <c r="E633" s="2"/>
      <c r="F633" s="2"/>
    </row>
    <row r="634" ht="14.25" customHeight="1">
      <c r="E634" s="2"/>
      <c r="F634" s="2"/>
    </row>
    <row r="635" ht="14.25" customHeight="1">
      <c r="E635" s="2"/>
      <c r="F635" s="2"/>
    </row>
    <row r="636" ht="14.25" customHeight="1">
      <c r="E636" s="2"/>
      <c r="F636" s="2"/>
    </row>
    <row r="637" ht="14.25" customHeight="1">
      <c r="E637" s="2"/>
      <c r="F637" s="2"/>
    </row>
    <row r="638" ht="14.25" customHeight="1">
      <c r="E638" s="2"/>
      <c r="F638" s="2"/>
    </row>
    <row r="639" ht="14.25" customHeight="1">
      <c r="E639" s="2"/>
      <c r="F639" s="2"/>
    </row>
    <row r="640" ht="14.25" customHeight="1">
      <c r="E640" s="2"/>
      <c r="F640" s="2"/>
    </row>
    <row r="641" ht="14.25" customHeight="1">
      <c r="E641" s="2"/>
      <c r="F641" s="2"/>
    </row>
    <row r="642" ht="14.25" customHeight="1">
      <c r="E642" s="2"/>
      <c r="F642" s="2"/>
    </row>
    <row r="643" ht="14.25" customHeight="1">
      <c r="E643" s="2"/>
      <c r="F643" s="2"/>
    </row>
    <row r="644" ht="14.25" customHeight="1">
      <c r="E644" s="2"/>
      <c r="F644" s="2"/>
    </row>
    <row r="645" ht="14.25" customHeight="1">
      <c r="E645" s="2"/>
      <c r="F645" s="2"/>
    </row>
    <row r="646" ht="14.25" customHeight="1">
      <c r="E646" s="2"/>
      <c r="F646" s="2"/>
    </row>
    <row r="647" ht="14.25" customHeight="1">
      <c r="E647" s="2"/>
      <c r="F647" s="2"/>
    </row>
    <row r="648" ht="14.25" customHeight="1">
      <c r="E648" s="2"/>
      <c r="F648" s="2"/>
    </row>
    <row r="649" ht="14.25" customHeight="1">
      <c r="E649" s="2"/>
      <c r="F649" s="2"/>
    </row>
    <row r="650" ht="14.25" customHeight="1">
      <c r="E650" s="2"/>
      <c r="F650" s="2"/>
    </row>
    <row r="651" ht="14.25" customHeight="1">
      <c r="E651" s="2"/>
      <c r="F651" s="2"/>
    </row>
    <row r="652" ht="14.25" customHeight="1">
      <c r="E652" s="2"/>
      <c r="F652" s="2"/>
    </row>
    <row r="653" ht="14.25" customHeight="1">
      <c r="E653" s="2"/>
      <c r="F653" s="2"/>
    </row>
    <row r="654" ht="14.25" customHeight="1">
      <c r="E654" s="2"/>
      <c r="F654" s="2"/>
    </row>
    <row r="655" ht="14.25" customHeight="1">
      <c r="E655" s="2"/>
      <c r="F655" s="2"/>
    </row>
    <row r="656" ht="14.25" customHeight="1">
      <c r="E656" s="2"/>
      <c r="F656" s="2"/>
    </row>
    <row r="657" ht="14.25" customHeight="1">
      <c r="E657" s="2"/>
      <c r="F657" s="2"/>
    </row>
    <row r="658" ht="14.25" customHeight="1">
      <c r="E658" s="2"/>
      <c r="F658" s="2"/>
    </row>
    <row r="659" ht="14.25" customHeight="1">
      <c r="E659" s="2"/>
      <c r="F659" s="2"/>
    </row>
    <row r="660" ht="14.25" customHeight="1">
      <c r="E660" s="2"/>
      <c r="F660" s="2"/>
    </row>
    <row r="661" ht="14.25" customHeight="1">
      <c r="E661" s="2"/>
      <c r="F661" s="2"/>
    </row>
    <row r="662" ht="14.25" customHeight="1">
      <c r="E662" s="2"/>
      <c r="F662" s="2"/>
    </row>
    <row r="663" ht="14.25" customHeight="1">
      <c r="E663" s="2"/>
      <c r="F663" s="2"/>
    </row>
    <row r="664" ht="14.25" customHeight="1">
      <c r="E664" s="2"/>
      <c r="F664" s="2"/>
    </row>
    <row r="665" ht="14.25" customHeight="1">
      <c r="E665" s="2"/>
      <c r="F665" s="2"/>
    </row>
    <row r="666" ht="14.25" customHeight="1">
      <c r="E666" s="2"/>
      <c r="F666" s="2"/>
    </row>
    <row r="667" ht="14.25" customHeight="1">
      <c r="E667" s="2"/>
      <c r="F667" s="2"/>
    </row>
    <row r="668" ht="14.25" customHeight="1">
      <c r="E668" s="2"/>
      <c r="F668" s="2"/>
    </row>
    <row r="669" ht="14.25" customHeight="1">
      <c r="E669" s="2"/>
      <c r="F669" s="2"/>
    </row>
    <row r="670" ht="14.25" customHeight="1">
      <c r="E670" s="2"/>
      <c r="F670" s="2"/>
    </row>
    <row r="671" ht="14.25" customHeight="1">
      <c r="E671" s="2"/>
      <c r="F671" s="2"/>
    </row>
    <row r="672" ht="14.25" customHeight="1">
      <c r="E672" s="2"/>
      <c r="F672" s="2"/>
    </row>
    <row r="673" ht="14.25" customHeight="1">
      <c r="E673" s="2"/>
      <c r="F673" s="2"/>
    </row>
    <row r="674" ht="14.25" customHeight="1">
      <c r="E674" s="2"/>
      <c r="F674" s="2"/>
    </row>
    <row r="675" ht="14.25" customHeight="1">
      <c r="E675" s="2"/>
      <c r="F675" s="2"/>
    </row>
    <row r="676" ht="14.25" customHeight="1">
      <c r="E676" s="2"/>
      <c r="F676" s="2"/>
    </row>
    <row r="677" ht="14.25" customHeight="1">
      <c r="E677" s="2"/>
      <c r="F677" s="2"/>
    </row>
    <row r="678" ht="14.25" customHeight="1">
      <c r="E678" s="2"/>
      <c r="F678" s="2"/>
    </row>
    <row r="679" ht="14.25" customHeight="1">
      <c r="E679" s="2"/>
      <c r="F679" s="2"/>
    </row>
    <row r="680" ht="14.25" customHeight="1">
      <c r="E680" s="2"/>
      <c r="F680" s="2"/>
    </row>
    <row r="681" ht="14.25" customHeight="1">
      <c r="E681" s="2"/>
      <c r="F681" s="2"/>
    </row>
    <row r="682" ht="14.25" customHeight="1">
      <c r="E682" s="2"/>
      <c r="F682" s="2"/>
    </row>
    <row r="683" ht="14.25" customHeight="1">
      <c r="E683" s="2"/>
      <c r="F683" s="2"/>
    </row>
    <row r="684" ht="14.25" customHeight="1">
      <c r="E684" s="2"/>
      <c r="F684" s="2"/>
    </row>
    <row r="685" ht="14.25" customHeight="1">
      <c r="E685" s="2"/>
      <c r="F685" s="2"/>
    </row>
    <row r="686" ht="14.25" customHeight="1">
      <c r="E686" s="2"/>
      <c r="F686" s="2"/>
    </row>
    <row r="687" ht="14.25" customHeight="1">
      <c r="E687" s="2"/>
      <c r="F687" s="2"/>
    </row>
    <row r="688" ht="14.25" customHeight="1">
      <c r="E688" s="2"/>
      <c r="F688" s="2"/>
    </row>
    <row r="689" ht="14.25" customHeight="1">
      <c r="E689" s="2"/>
      <c r="F689" s="2"/>
    </row>
    <row r="690" ht="14.25" customHeight="1">
      <c r="E690" s="2"/>
      <c r="F690" s="2"/>
    </row>
    <row r="691" ht="14.25" customHeight="1">
      <c r="E691" s="2"/>
      <c r="F691" s="2"/>
    </row>
    <row r="692" ht="14.25" customHeight="1">
      <c r="E692" s="2"/>
      <c r="F692" s="2"/>
    </row>
    <row r="693" ht="14.25" customHeight="1">
      <c r="E693" s="2"/>
      <c r="F693" s="2"/>
    </row>
    <row r="694" ht="14.25" customHeight="1">
      <c r="E694" s="2"/>
      <c r="F694" s="2"/>
    </row>
    <row r="695" ht="14.25" customHeight="1">
      <c r="E695" s="2"/>
      <c r="F695" s="2"/>
    </row>
    <row r="696" ht="14.25" customHeight="1">
      <c r="E696" s="2"/>
      <c r="F696" s="2"/>
    </row>
    <row r="697" ht="14.25" customHeight="1">
      <c r="E697" s="2"/>
      <c r="F697" s="2"/>
    </row>
    <row r="698" ht="14.25" customHeight="1">
      <c r="E698" s="2"/>
      <c r="F698" s="2"/>
    </row>
    <row r="699" ht="14.25" customHeight="1">
      <c r="E699" s="2"/>
      <c r="F699" s="2"/>
    </row>
    <row r="700" ht="14.25" customHeight="1">
      <c r="E700" s="2"/>
      <c r="F700" s="2"/>
    </row>
    <row r="701" ht="14.25" customHeight="1">
      <c r="E701" s="2"/>
      <c r="F701" s="2"/>
    </row>
    <row r="702" ht="14.25" customHeight="1">
      <c r="E702" s="2"/>
      <c r="F702" s="2"/>
    </row>
    <row r="703" ht="14.25" customHeight="1">
      <c r="E703" s="2"/>
      <c r="F703" s="2"/>
    </row>
    <row r="704" ht="14.25" customHeight="1">
      <c r="E704" s="2"/>
      <c r="F704" s="2"/>
    </row>
    <row r="705" ht="14.25" customHeight="1">
      <c r="E705" s="2"/>
      <c r="F705" s="2"/>
    </row>
    <row r="706" ht="14.25" customHeight="1">
      <c r="E706" s="2"/>
      <c r="F706" s="2"/>
    </row>
    <row r="707" ht="14.25" customHeight="1">
      <c r="E707" s="2"/>
      <c r="F707" s="2"/>
    </row>
    <row r="708" ht="14.25" customHeight="1">
      <c r="E708" s="2"/>
      <c r="F708" s="2"/>
    </row>
    <row r="709" ht="14.25" customHeight="1">
      <c r="E709" s="2"/>
      <c r="F709" s="2"/>
    </row>
    <row r="710" ht="14.25" customHeight="1">
      <c r="E710" s="2"/>
      <c r="F710" s="2"/>
    </row>
    <row r="711" ht="14.25" customHeight="1">
      <c r="E711" s="2"/>
      <c r="F711" s="2"/>
    </row>
    <row r="712" ht="14.25" customHeight="1">
      <c r="E712" s="2"/>
      <c r="F712" s="2"/>
    </row>
    <row r="713" ht="14.25" customHeight="1">
      <c r="E713" s="2"/>
      <c r="F713" s="2"/>
    </row>
    <row r="714" ht="14.25" customHeight="1">
      <c r="E714" s="2"/>
      <c r="F714" s="2"/>
    </row>
    <row r="715" ht="14.25" customHeight="1">
      <c r="E715" s="2"/>
      <c r="F715" s="2"/>
    </row>
    <row r="716" ht="14.25" customHeight="1">
      <c r="E716" s="2"/>
      <c r="F716" s="2"/>
    </row>
    <row r="717" ht="14.25" customHeight="1">
      <c r="E717" s="2"/>
      <c r="F717" s="2"/>
    </row>
    <row r="718" ht="14.25" customHeight="1">
      <c r="E718" s="2"/>
      <c r="F718" s="2"/>
    </row>
    <row r="719" ht="14.25" customHeight="1">
      <c r="E719" s="2"/>
      <c r="F719" s="2"/>
    </row>
    <row r="720" ht="14.25" customHeight="1">
      <c r="E720" s="2"/>
      <c r="F720" s="2"/>
    </row>
    <row r="721" ht="14.25" customHeight="1">
      <c r="E721" s="2"/>
      <c r="F721" s="2"/>
    </row>
    <row r="722" ht="14.25" customHeight="1">
      <c r="E722" s="2"/>
      <c r="F722" s="2"/>
    </row>
    <row r="723" ht="14.25" customHeight="1">
      <c r="E723" s="2"/>
      <c r="F723" s="2"/>
    </row>
    <row r="724" ht="14.25" customHeight="1">
      <c r="E724" s="2"/>
      <c r="F724" s="2"/>
    </row>
    <row r="725" ht="14.25" customHeight="1">
      <c r="E725" s="2"/>
      <c r="F725" s="2"/>
    </row>
    <row r="726" ht="14.25" customHeight="1">
      <c r="E726" s="2"/>
      <c r="F726" s="2"/>
    </row>
    <row r="727" ht="14.25" customHeight="1">
      <c r="E727" s="2"/>
      <c r="F727" s="2"/>
    </row>
    <row r="728" ht="14.25" customHeight="1">
      <c r="E728" s="2"/>
      <c r="F728" s="2"/>
    </row>
    <row r="729" ht="14.25" customHeight="1">
      <c r="E729" s="2"/>
      <c r="F729" s="2"/>
    </row>
    <row r="730" ht="14.25" customHeight="1">
      <c r="E730" s="2"/>
      <c r="F730" s="2"/>
    </row>
    <row r="731" ht="14.25" customHeight="1">
      <c r="E731" s="2"/>
      <c r="F731" s="2"/>
    </row>
    <row r="732" ht="14.25" customHeight="1">
      <c r="E732" s="2"/>
      <c r="F732" s="2"/>
    </row>
    <row r="733" ht="14.25" customHeight="1">
      <c r="E733" s="2"/>
      <c r="F733" s="2"/>
    </row>
    <row r="734" ht="14.25" customHeight="1">
      <c r="E734" s="2"/>
      <c r="F734" s="2"/>
    </row>
    <row r="735" ht="14.25" customHeight="1">
      <c r="E735" s="2"/>
      <c r="F735" s="2"/>
    </row>
    <row r="736" ht="14.25" customHeight="1">
      <c r="E736" s="2"/>
      <c r="F736" s="2"/>
    </row>
    <row r="737" ht="14.25" customHeight="1">
      <c r="E737" s="2"/>
      <c r="F737" s="2"/>
    </row>
    <row r="738" ht="14.25" customHeight="1">
      <c r="E738" s="2"/>
      <c r="F738" s="2"/>
    </row>
    <row r="739" ht="14.25" customHeight="1">
      <c r="E739" s="2"/>
      <c r="F739" s="2"/>
    </row>
    <row r="740" ht="14.25" customHeight="1">
      <c r="E740" s="2"/>
      <c r="F740" s="2"/>
    </row>
    <row r="741" ht="14.25" customHeight="1">
      <c r="E741" s="2"/>
      <c r="F741" s="2"/>
    </row>
    <row r="742" ht="14.25" customHeight="1">
      <c r="E742" s="2"/>
      <c r="F742" s="2"/>
    </row>
    <row r="743" ht="14.25" customHeight="1">
      <c r="E743" s="2"/>
      <c r="F743" s="2"/>
    </row>
    <row r="744" ht="14.25" customHeight="1">
      <c r="E744" s="2"/>
      <c r="F744" s="2"/>
    </row>
    <row r="745" ht="14.25" customHeight="1">
      <c r="E745" s="2"/>
      <c r="F745" s="2"/>
    </row>
    <row r="746" ht="14.25" customHeight="1">
      <c r="E746" s="2"/>
      <c r="F746" s="2"/>
    </row>
    <row r="747" ht="14.25" customHeight="1">
      <c r="E747" s="2"/>
      <c r="F747" s="2"/>
    </row>
    <row r="748" ht="14.25" customHeight="1">
      <c r="E748" s="2"/>
      <c r="F748" s="2"/>
    </row>
    <row r="749" ht="14.25" customHeight="1">
      <c r="E749" s="2"/>
      <c r="F749" s="2"/>
    </row>
    <row r="750" ht="14.25" customHeight="1">
      <c r="E750" s="2"/>
      <c r="F750" s="2"/>
    </row>
    <row r="751" ht="14.25" customHeight="1">
      <c r="E751" s="2"/>
      <c r="F751" s="2"/>
    </row>
    <row r="752" ht="14.25" customHeight="1">
      <c r="E752" s="2"/>
      <c r="F752" s="2"/>
    </row>
    <row r="753" ht="14.25" customHeight="1">
      <c r="E753" s="2"/>
      <c r="F753" s="2"/>
    </row>
    <row r="754" ht="14.25" customHeight="1">
      <c r="E754" s="2"/>
      <c r="F754" s="2"/>
    </row>
    <row r="755" ht="14.25" customHeight="1">
      <c r="E755" s="2"/>
      <c r="F755" s="2"/>
    </row>
    <row r="756" ht="14.25" customHeight="1">
      <c r="E756" s="2"/>
      <c r="F756" s="2"/>
    </row>
    <row r="757" ht="14.25" customHeight="1">
      <c r="E757" s="2"/>
      <c r="F757" s="2"/>
    </row>
    <row r="758" ht="14.25" customHeight="1">
      <c r="E758" s="2"/>
      <c r="F758" s="2"/>
    </row>
    <row r="759" ht="14.25" customHeight="1">
      <c r="E759" s="2"/>
      <c r="F759" s="2"/>
    </row>
    <row r="760" ht="14.25" customHeight="1">
      <c r="E760" s="2"/>
      <c r="F760" s="2"/>
    </row>
    <row r="761" ht="14.25" customHeight="1">
      <c r="E761" s="2"/>
      <c r="F761" s="2"/>
    </row>
    <row r="762" ht="14.25" customHeight="1">
      <c r="E762" s="2"/>
      <c r="F762" s="2"/>
    </row>
    <row r="763" ht="14.25" customHeight="1">
      <c r="E763" s="2"/>
      <c r="F763" s="2"/>
    </row>
    <row r="764" ht="14.25" customHeight="1">
      <c r="E764" s="2"/>
      <c r="F764" s="2"/>
    </row>
    <row r="765" ht="14.25" customHeight="1">
      <c r="E765" s="2"/>
      <c r="F765" s="2"/>
    </row>
    <row r="766" ht="14.25" customHeight="1">
      <c r="E766" s="2"/>
      <c r="F766" s="2"/>
    </row>
    <row r="767" ht="14.25" customHeight="1">
      <c r="E767" s="2"/>
      <c r="F767" s="2"/>
    </row>
    <row r="768" ht="14.25" customHeight="1">
      <c r="E768" s="2"/>
      <c r="F768" s="2"/>
    </row>
    <row r="769" ht="14.25" customHeight="1">
      <c r="E769" s="2"/>
      <c r="F769" s="2"/>
    </row>
    <row r="770" ht="14.25" customHeight="1">
      <c r="E770" s="2"/>
      <c r="F770" s="2"/>
    </row>
    <row r="771" ht="14.25" customHeight="1">
      <c r="E771" s="2"/>
      <c r="F771" s="2"/>
    </row>
    <row r="772" ht="14.25" customHeight="1">
      <c r="E772" s="2"/>
      <c r="F772" s="2"/>
    </row>
    <row r="773" ht="14.25" customHeight="1">
      <c r="E773" s="2"/>
      <c r="F773" s="2"/>
    </row>
    <row r="774" ht="14.25" customHeight="1">
      <c r="E774" s="2"/>
      <c r="F774" s="2"/>
    </row>
    <row r="775" ht="14.25" customHeight="1">
      <c r="E775" s="2"/>
      <c r="F775" s="2"/>
    </row>
    <row r="776" ht="14.25" customHeight="1">
      <c r="E776" s="2"/>
      <c r="F776" s="2"/>
    </row>
    <row r="777" ht="14.25" customHeight="1">
      <c r="E777" s="2"/>
      <c r="F777" s="2"/>
    </row>
    <row r="778" ht="14.25" customHeight="1">
      <c r="E778" s="2"/>
      <c r="F778" s="2"/>
    </row>
    <row r="779" ht="14.25" customHeight="1">
      <c r="E779" s="2"/>
      <c r="F779" s="2"/>
    </row>
    <row r="780" ht="14.25" customHeight="1">
      <c r="E780" s="2"/>
      <c r="F780" s="2"/>
    </row>
    <row r="781" ht="14.25" customHeight="1">
      <c r="E781" s="2"/>
      <c r="F781" s="2"/>
    </row>
    <row r="782" ht="14.25" customHeight="1">
      <c r="E782" s="2"/>
      <c r="F782" s="2"/>
    </row>
    <row r="783" ht="14.25" customHeight="1">
      <c r="E783" s="2"/>
      <c r="F783" s="2"/>
    </row>
    <row r="784" ht="14.25" customHeight="1">
      <c r="E784" s="2"/>
      <c r="F784" s="2"/>
    </row>
    <row r="785" ht="14.25" customHeight="1">
      <c r="E785" s="2"/>
      <c r="F785" s="2"/>
    </row>
    <row r="786" ht="14.25" customHeight="1">
      <c r="E786" s="2"/>
      <c r="F786" s="2"/>
    </row>
    <row r="787" ht="14.25" customHeight="1">
      <c r="E787" s="2"/>
      <c r="F787" s="2"/>
    </row>
    <row r="788" ht="14.25" customHeight="1">
      <c r="E788" s="2"/>
      <c r="F788" s="2"/>
    </row>
    <row r="789" ht="14.25" customHeight="1">
      <c r="E789" s="2"/>
      <c r="F789" s="2"/>
    </row>
    <row r="790" ht="14.25" customHeight="1">
      <c r="E790" s="2"/>
      <c r="F790" s="2"/>
    </row>
    <row r="791" ht="14.25" customHeight="1">
      <c r="E791" s="2"/>
      <c r="F791" s="2"/>
    </row>
    <row r="792" ht="14.25" customHeight="1">
      <c r="E792" s="2"/>
      <c r="F792" s="2"/>
    </row>
    <row r="793" ht="14.25" customHeight="1">
      <c r="E793" s="2"/>
      <c r="F793" s="2"/>
    </row>
    <row r="794" ht="14.25" customHeight="1">
      <c r="E794" s="2"/>
      <c r="F794" s="2"/>
    </row>
    <row r="795" ht="14.25" customHeight="1">
      <c r="E795" s="2"/>
      <c r="F795" s="2"/>
    </row>
    <row r="796" ht="14.25" customHeight="1">
      <c r="E796" s="2"/>
      <c r="F796" s="2"/>
    </row>
    <row r="797" ht="14.25" customHeight="1">
      <c r="E797" s="2"/>
      <c r="F797" s="2"/>
    </row>
    <row r="798" ht="14.25" customHeight="1">
      <c r="E798" s="2"/>
      <c r="F798" s="2"/>
    </row>
    <row r="799" ht="14.25" customHeight="1">
      <c r="E799" s="2"/>
      <c r="F799" s="2"/>
    </row>
    <row r="800" ht="14.25" customHeight="1">
      <c r="E800" s="2"/>
      <c r="F800" s="2"/>
    </row>
    <row r="801" ht="14.25" customHeight="1">
      <c r="E801" s="2"/>
      <c r="F801" s="2"/>
    </row>
    <row r="802" ht="14.25" customHeight="1">
      <c r="E802" s="2"/>
      <c r="F802" s="2"/>
    </row>
    <row r="803" ht="14.25" customHeight="1">
      <c r="E803" s="2"/>
      <c r="F803" s="2"/>
    </row>
    <row r="804" ht="14.25" customHeight="1">
      <c r="E804" s="2"/>
      <c r="F804" s="2"/>
    </row>
    <row r="805" ht="14.25" customHeight="1">
      <c r="E805" s="2"/>
      <c r="F805" s="2"/>
    </row>
    <row r="806" ht="14.25" customHeight="1">
      <c r="E806" s="2"/>
      <c r="F806" s="2"/>
    </row>
    <row r="807" ht="14.25" customHeight="1">
      <c r="E807" s="2"/>
      <c r="F807" s="2"/>
    </row>
    <row r="808" ht="14.25" customHeight="1">
      <c r="E808" s="2"/>
      <c r="F808" s="2"/>
    </row>
    <row r="809" ht="14.25" customHeight="1">
      <c r="E809" s="2"/>
      <c r="F809" s="2"/>
    </row>
    <row r="810" ht="14.25" customHeight="1">
      <c r="E810" s="2"/>
      <c r="F810" s="2"/>
    </row>
    <row r="811" ht="14.25" customHeight="1">
      <c r="E811" s="2"/>
      <c r="F811" s="2"/>
    </row>
    <row r="812" ht="14.25" customHeight="1">
      <c r="E812" s="2"/>
      <c r="F812" s="2"/>
    </row>
    <row r="813" ht="14.25" customHeight="1">
      <c r="E813" s="2"/>
      <c r="F813" s="2"/>
    </row>
    <row r="814" ht="14.25" customHeight="1">
      <c r="E814" s="2"/>
      <c r="F814" s="2"/>
    </row>
    <row r="815" ht="14.25" customHeight="1">
      <c r="E815" s="2"/>
      <c r="F815" s="2"/>
    </row>
    <row r="816" ht="14.25" customHeight="1">
      <c r="E816" s="2"/>
      <c r="F816" s="2"/>
    </row>
    <row r="817" ht="14.25" customHeight="1">
      <c r="E817" s="2"/>
      <c r="F817" s="2"/>
    </row>
    <row r="818" ht="14.25" customHeight="1">
      <c r="E818" s="2"/>
      <c r="F818" s="2"/>
    </row>
    <row r="819" ht="14.25" customHeight="1">
      <c r="E819" s="2"/>
      <c r="F819" s="2"/>
    </row>
    <row r="820" ht="14.25" customHeight="1">
      <c r="E820" s="2"/>
      <c r="F820" s="2"/>
    </row>
    <row r="821" ht="14.25" customHeight="1">
      <c r="E821" s="2"/>
      <c r="F821" s="2"/>
    </row>
    <row r="822" ht="14.25" customHeight="1">
      <c r="E822" s="2"/>
      <c r="F822" s="2"/>
    </row>
    <row r="823" ht="14.25" customHeight="1">
      <c r="E823" s="2"/>
      <c r="F823" s="2"/>
    </row>
    <row r="824" ht="14.25" customHeight="1">
      <c r="E824" s="2"/>
      <c r="F824" s="2"/>
    </row>
    <row r="825" ht="14.25" customHeight="1">
      <c r="E825" s="2"/>
      <c r="F825" s="2"/>
    </row>
    <row r="826" ht="14.25" customHeight="1">
      <c r="E826" s="2"/>
      <c r="F826" s="2"/>
    </row>
    <row r="827" ht="14.25" customHeight="1">
      <c r="E827" s="2"/>
      <c r="F827" s="2"/>
    </row>
    <row r="828" ht="14.25" customHeight="1">
      <c r="E828" s="2"/>
      <c r="F828" s="2"/>
    </row>
    <row r="829" ht="14.25" customHeight="1">
      <c r="E829" s="2"/>
      <c r="F829" s="2"/>
    </row>
    <row r="830" ht="14.25" customHeight="1">
      <c r="E830" s="2"/>
      <c r="F830" s="2"/>
    </row>
    <row r="831" ht="14.25" customHeight="1">
      <c r="E831" s="2"/>
      <c r="F831" s="2"/>
    </row>
    <row r="832" ht="14.25" customHeight="1">
      <c r="E832" s="2"/>
      <c r="F832" s="2"/>
    </row>
    <row r="833" ht="14.25" customHeight="1">
      <c r="E833" s="2"/>
      <c r="F833" s="2"/>
    </row>
    <row r="834" ht="14.25" customHeight="1">
      <c r="E834" s="2"/>
      <c r="F834" s="2"/>
    </row>
    <row r="835" ht="14.25" customHeight="1">
      <c r="E835" s="2"/>
      <c r="F835" s="2"/>
    </row>
    <row r="836" ht="14.25" customHeight="1">
      <c r="E836" s="2"/>
      <c r="F836" s="2"/>
    </row>
    <row r="837" ht="14.25" customHeight="1">
      <c r="E837" s="2"/>
      <c r="F837" s="2"/>
    </row>
    <row r="838" ht="14.25" customHeight="1">
      <c r="E838" s="2"/>
      <c r="F838" s="2"/>
    </row>
    <row r="839" ht="14.25" customHeight="1">
      <c r="E839" s="2"/>
      <c r="F839" s="2"/>
    </row>
    <row r="840" ht="14.25" customHeight="1">
      <c r="E840" s="2"/>
      <c r="F840" s="2"/>
    </row>
    <row r="841" ht="14.25" customHeight="1">
      <c r="E841" s="2"/>
      <c r="F841" s="2"/>
    </row>
    <row r="842" ht="14.25" customHeight="1">
      <c r="E842" s="2"/>
      <c r="F842" s="2"/>
    </row>
    <row r="843" ht="14.25" customHeight="1">
      <c r="E843" s="2"/>
      <c r="F843" s="2"/>
    </row>
    <row r="844" ht="14.25" customHeight="1">
      <c r="E844" s="2"/>
      <c r="F844" s="2"/>
    </row>
    <row r="845" ht="14.25" customHeight="1">
      <c r="E845" s="2"/>
      <c r="F845" s="2"/>
    </row>
    <row r="846" ht="14.25" customHeight="1">
      <c r="E846" s="2"/>
      <c r="F846" s="2"/>
    </row>
    <row r="847" ht="14.25" customHeight="1">
      <c r="E847" s="2"/>
      <c r="F847" s="2"/>
    </row>
    <row r="848" ht="14.25" customHeight="1">
      <c r="E848" s="2"/>
      <c r="F848" s="2"/>
    </row>
    <row r="849" ht="14.25" customHeight="1">
      <c r="E849" s="2"/>
      <c r="F849" s="2"/>
    </row>
    <row r="850" ht="14.25" customHeight="1">
      <c r="E850" s="2"/>
      <c r="F850" s="2"/>
    </row>
    <row r="851" ht="14.25" customHeight="1">
      <c r="E851" s="2"/>
      <c r="F851" s="2"/>
    </row>
    <row r="852" ht="14.25" customHeight="1">
      <c r="E852" s="2"/>
      <c r="F852" s="2"/>
    </row>
    <row r="853" ht="14.25" customHeight="1">
      <c r="E853" s="2"/>
      <c r="F853" s="2"/>
    </row>
    <row r="854" ht="14.25" customHeight="1">
      <c r="E854" s="2"/>
      <c r="F854" s="2"/>
    </row>
    <row r="855" ht="14.25" customHeight="1">
      <c r="E855" s="2"/>
      <c r="F855" s="2"/>
    </row>
    <row r="856" ht="14.25" customHeight="1">
      <c r="E856" s="2"/>
      <c r="F856" s="2"/>
    </row>
    <row r="857" ht="14.25" customHeight="1">
      <c r="E857" s="2"/>
      <c r="F857" s="2"/>
    </row>
    <row r="858" ht="14.25" customHeight="1">
      <c r="E858" s="2"/>
      <c r="F858" s="2"/>
    </row>
    <row r="859" ht="14.25" customHeight="1">
      <c r="E859" s="2"/>
      <c r="F859" s="2"/>
    </row>
    <row r="860" ht="14.25" customHeight="1">
      <c r="E860" s="2"/>
      <c r="F860" s="2"/>
    </row>
    <row r="861" ht="14.25" customHeight="1">
      <c r="E861" s="2"/>
      <c r="F861" s="2"/>
    </row>
    <row r="862" ht="14.25" customHeight="1">
      <c r="E862" s="2"/>
      <c r="F862" s="2"/>
    </row>
    <row r="863" ht="14.25" customHeight="1">
      <c r="E863" s="2"/>
      <c r="F863" s="2"/>
    </row>
    <row r="864" ht="14.25" customHeight="1">
      <c r="E864" s="2"/>
      <c r="F864" s="2"/>
    </row>
    <row r="865" ht="14.25" customHeight="1">
      <c r="E865" s="2"/>
      <c r="F865" s="2"/>
    </row>
    <row r="866" ht="14.25" customHeight="1">
      <c r="E866" s="2"/>
      <c r="F866" s="2"/>
    </row>
    <row r="867" ht="14.25" customHeight="1">
      <c r="E867" s="2"/>
      <c r="F867" s="2"/>
    </row>
    <row r="868" ht="14.25" customHeight="1">
      <c r="E868" s="2"/>
      <c r="F868" s="2"/>
    </row>
    <row r="869" ht="14.25" customHeight="1">
      <c r="E869" s="2"/>
      <c r="F869" s="2"/>
    </row>
    <row r="870" ht="14.25" customHeight="1">
      <c r="E870" s="2"/>
      <c r="F870" s="2"/>
    </row>
    <row r="871" ht="14.25" customHeight="1">
      <c r="E871" s="2"/>
      <c r="F871" s="2"/>
    </row>
    <row r="872" ht="14.25" customHeight="1">
      <c r="E872" s="2"/>
      <c r="F872" s="2"/>
    </row>
    <row r="873" ht="14.25" customHeight="1">
      <c r="E873" s="2"/>
      <c r="F873" s="2"/>
    </row>
    <row r="874" ht="14.25" customHeight="1">
      <c r="E874" s="2"/>
      <c r="F874" s="2"/>
    </row>
    <row r="875" ht="14.25" customHeight="1">
      <c r="E875" s="2"/>
      <c r="F875" s="2"/>
    </row>
    <row r="876" ht="14.25" customHeight="1">
      <c r="E876" s="2"/>
      <c r="F876" s="2"/>
    </row>
    <row r="877" ht="14.25" customHeight="1">
      <c r="E877" s="2"/>
      <c r="F877" s="2"/>
    </row>
    <row r="878" ht="14.25" customHeight="1">
      <c r="E878" s="2"/>
      <c r="F878" s="2"/>
    </row>
    <row r="879" ht="14.25" customHeight="1">
      <c r="E879" s="2"/>
      <c r="F879" s="2"/>
    </row>
    <row r="880" ht="14.25" customHeight="1">
      <c r="E880" s="2"/>
      <c r="F880" s="2"/>
    </row>
    <row r="881" ht="14.25" customHeight="1">
      <c r="E881" s="2"/>
      <c r="F881" s="2"/>
    </row>
    <row r="882" ht="14.25" customHeight="1">
      <c r="E882" s="2"/>
      <c r="F882" s="2"/>
    </row>
    <row r="883" ht="14.25" customHeight="1">
      <c r="E883" s="2"/>
      <c r="F883" s="2"/>
    </row>
    <row r="884" ht="14.25" customHeight="1">
      <c r="E884" s="2"/>
      <c r="F884" s="2"/>
    </row>
    <row r="885" ht="14.25" customHeight="1">
      <c r="E885" s="2"/>
      <c r="F885" s="2"/>
    </row>
    <row r="886" ht="14.25" customHeight="1">
      <c r="E886" s="2"/>
      <c r="F886" s="2"/>
    </row>
    <row r="887" ht="14.25" customHeight="1">
      <c r="E887" s="2"/>
      <c r="F887" s="2"/>
    </row>
    <row r="888" ht="14.25" customHeight="1">
      <c r="E888" s="2"/>
      <c r="F888" s="2"/>
    </row>
    <row r="889" ht="14.25" customHeight="1">
      <c r="E889" s="2"/>
      <c r="F889" s="2"/>
    </row>
    <row r="890" ht="14.25" customHeight="1">
      <c r="E890" s="2"/>
      <c r="F890" s="2"/>
    </row>
    <row r="891" ht="14.25" customHeight="1">
      <c r="E891" s="2"/>
      <c r="F891" s="2"/>
    </row>
    <row r="892" ht="14.25" customHeight="1">
      <c r="E892" s="2"/>
      <c r="F892" s="2"/>
    </row>
    <row r="893" ht="14.25" customHeight="1">
      <c r="E893" s="2"/>
      <c r="F893" s="2"/>
    </row>
    <row r="894" ht="14.25" customHeight="1">
      <c r="E894" s="2"/>
      <c r="F894" s="2"/>
    </row>
    <row r="895" ht="14.25" customHeight="1">
      <c r="E895" s="2"/>
      <c r="F895" s="2"/>
    </row>
    <row r="896" ht="14.25" customHeight="1">
      <c r="E896" s="2"/>
      <c r="F896" s="2"/>
    </row>
    <row r="897" ht="14.25" customHeight="1">
      <c r="E897" s="2"/>
      <c r="F897" s="2"/>
    </row>
    <row r="898" ht="14.25" customHeight="1">
      <c r="E898" s="2"/>
      <c r="F898" s="2"/>
    </row>
    <row r="899" ht="14.25" customHeight="1">
      <c r="E899" s="2"/>
      <c r="F899" s="2"/>
    </row>
    <row r="900" ht="14.25" customHeight="1">
      <c r="E900" s="2"/>
      <c r="F900" s="2"/>
    </row>
    <row r="901" ht="14.25" customHeight="1">
      <c r="E901" s="2"/>
      <c r="F901" s="2"/>
    </row>
    <row r="902" ht="14.25" customHeight="1">
      <c r="E902" s="2"/>
      <c r="F902" s="2"/>
    </row>
    <row r="903" ht="14.25" customHeight="1">
      <c r="E903" s="2"/>
      <c r="F903" s="2"/>
    </row>
    <row r="904" ht="14.25" customHeight="1">
      <c r="E904" s="2"/>
      <c r="F904" s="2"/>
    </row>
    <row r="905" ht="14.25" customHeight="1">
      <c r="E905" s="2"/>
      <c r="F905" s="2"/>
    </row>
    <row r="906" ht="14.25" customHeight="1">
      <c r="E906" s="2"/>
      <c r="F906" s="2"/>
    </row>
    <row r="907" ht="14.25" customHeight="1">
      <c r="E907" s="2"/>
      <c r="F907" s="2"/>
    </row>
    <row r="908" ht="14.25" customHeight="1">
      <c r="E908" s="2"/>
      <c r="F908" s="2"/>
    </row>
    <row r="909" ht="14.25" customHeight="1">
      <c r="E909" s="2"/>
      <c r="F909" s="2"/>
    </row>
    <row r="910" ht="14.25" customHeight="1">
      <c r="E910" s="2"/>
      <c r="F910" s="2"/>
    </row>
    <row r="911" ht="14.25" customHeight="1">
      <c r="E911" s="2"/>
      <c r="F911" s="2"/>
    </row>
    <row r="912" ht="14.25" customHeight="1">
      <c r="E912" s="2"/>
      <c r="F912" s="2"/>
    </row>
    <row r="913" ht="14.25" customHeight="1">
      <c r="E913" s="2"/>
      <c r="F913" s="2"/>
    </row>
    <row r="914" ht="14.25" customHeight="1">
      <c r="E914" s="2"/>
      <c r="F914" s="2"/>
    </row>
    <row r="915" ht="14.25" customHeight="1">
      <c r="E915" s="2"/>
      <c r="F915" s="2"/>
    </row>
    <row r="916" ht="14.25" customHeight="1">
      <c r="E916" s="2"/>
      <c r="F916" s="2"/>
    </row>
    <row r="917" ht="14.25" customHeight="1">
      <c r="E917" s="2"/>
      <c r="F917" s="2"/>
    </row>
    <row r="918" ht="14.25" customHeight="1">
      <c r="E918" s="2"/>
      <c r="F918" s="2"/>
    </row>
    <row r="919" ht="14.25" customHeight="1">
      <c r="E919" s="2"/>
      <c r="F919" s="2"/>
    </row>
    <row r="920" ht="14.25" customHeight="1">
      <c r="E920" s="2"/>
      <c r="F920" s="2"/>
    </row>
    <row r="921" ht="14.25" customHeight="1">
      <c r="E921" s="2"/>
      <c r="F921" s="2"/>
    </row>
    <row r="922" ht="14.25" customHeight="1">
      <c r="E922" s="2"/>
      <c r="F922" s="2"/>
    </row>
    <row r="923" ht="14.25" customHeight="1">
      <c r="E923" s="2"/>
      <c r="F923" s="2"/>
    </row>
    <row r="924" ht="14.25" customHeight="1">
      <c r="E924" s="2"/>
      <c r="F924" s="2"/>
    </row>
    <row r="925" ht="14.25" customHeight="1">
      <c r="E925" s="2"/>
      <c r="F925" s="2"/>
    </row>
    <row r="926" ht="14.25" customHeight="1">
      <c r="E926" s="2"/>
      <c r="F926" s="2"/>
    </row>
    <row r="927" ht="14.25" customHeight="1">
      <c r="E927" s="2"/>
      <c r="F927" s="2"/>
    </row>
    <row r="928" ht="14.25" customHeight="1">
      <c r="E928" s="2"/>
      <c r="F928" s="2"/>
    </row>
    <row r="929" ht="14.25" customHeight="1">
      <c r="E929" s="2"/>
      <c r="F929" s="2"/>
    </row>
    <row r="930" ht="14.25" customHeight="1">
      <c r="E930" s="2"/>
      <c r="F930" s="2"/>
    </row>
    <row r="931" ht="14.25" customHeight="1">
      <c r="E931" s="2"/>
      <c r="F931" s="2"/>
    </row>
    <row r="932" ht="14.25" customHeight="1">
      <c r="E932" s="2"/>
      <c r="F932" s="2"/>
    </row>
    <row r="933" ht="14.25" customHeight="1">
      <c r="E933" s="2"/>
      <c r="F933" s="2"/>
    </row>
    <row r="934" ht="14.25" customHeight="1">
      <c r="E934" s="2"/>
      <c r="F934" s="2"/>
    </row>
    <row r="935" ht="14.25" customHeight="1">
      <c r="E935" s="2"/>
      <c r="F935" s="2"/>
    </row>
    <row r="936" ht="14.25" customHeight="1">
      <c r="E936" s="2"/>
      <c r="F936" s="2"/>
    </row>
    <row r="937" ht="14.25" customHeight="1">
      <c r="E937" s="2"/>
      <c r="F937" s="2"/>
    </row>
    <row r="938" ht="14.25" customHeight="1">
      <c r="E938" s="2"/>
      <c r="F938" s="2"/>
    </row>
    <row r="939" ht="14.25" customHeight="1">
      <c r="E939" s="2"/>
      <c r="F939" s="2"/>
    </row>
    <row r="940" ht="14.25" customHeight="1">
      <c r="E940" s="2"/>
      <c r="F940" s="2"/>
    </row>
    <row r="941" ht="14.25" customHeight="1">
      <c r="E941" s="2"/>
      <c r="F941" s="2"/>
    </row>
    <row r="942" ht="14.25" customHeight="1">
      <c r="E942" s="2"/>
      <c r="F942" s="2"/>
    </row>
    <row r="943" ht="14.25" customHeight="1">
      <c r="E943" s="2"/>
      <c r="F943" s="2"/>
    </row>
    <row r="944" ht="14.25" customHeight="1">
      <c r="E944" s="2"/>
      <c r="F944" s="2"/>
    </row>
    <row r="945" ht="14.25" customHeight="1">
      <c r="E945" s="2"/>
      <c r="F945" s="2"/>
    </row>
    <row r="946" ht="14.25" customHeight="1">
      <c r="E946" s="2"/>
      <c r="F946" s="2"/>
    </row>
    <row r="947" ht="14.25" customHeight="1">
      <c r="E947" s="2"/>
      <c r="F947" s="2"/>
    </row>
    <row r="948" ht="14.25" customHeight="1">
      <c r="E948" s="2"/>
      <c r="F948" s="2"/>
    </row>
    <row r="949" ht="14.25" customHeight="1">
      <c r="E949" s="2"/>
      <c r="F949" s="2"/>
    </row>
    <row r="950" ht="14.25" customHeight="1">
      <c r="E950" s="2"/>
      <c r="F950" s="2"/>
    </row>
    <row r="951" ht="14.25" customHeight="1">
      <c r="E951" s="2"/>
      <c r="F951" s="2"/>
    </row>
    <row r="952" ht="14.25" customHeight="1">
      <c r="E952" s="2"/>
      <c r="F952" s="2"/>
    </row>
    <row r="953" ht="14.25" customHeight="1">
      <c r="E953" s="2"/>
      <c r="F953" s="2"/>
    </row>
    <row r="954" ht="14.25" customHeight="1">
      <c r="E954" s="2"/>
      <c r="F954" s="2"/>
    </row>
    <row r="955" ht="14.25" customHeight="1">
      <c r="E955" s="2"/>
      <c r="F955" s="2"/>
    </row>
    <row r="956" ht="14.25" customHeight="1">
      <c r="E956" s="2"/>
      <c r="F956" s="2"/>
    </row>
    <row r="957" ht="14.25" customHeight="1">
      <c r="E957" s="2"/>
      <c r="F957" s="2"/>
    </row>
    <row r="958" ht="14.25" customHeight="1">
      <c r="E958" s="2"/>
      <c r="F958" s="2"/>
    </row>
    <row r="959" ht="14.25" customHeight="1">
      <c r="E959" s="2"/>
      <c r="F959" s="2"/>
    </row>
    <row r="960" ht="14.25" customHeight="1">
      <c r="E960" s="2"/>
      <c r="F960" s="2"/>
    </row>
    <row r="961" ht="14.25" customHeight="1">
      <c r="E961" s="2"/>
      <c r="F961" s="2"/>
    </row>
    <row r="962" ht="14.25" customHeight="1">
      <c r="E962" s="2"/>
      <c r="F962" s="2"/>
    </row>
    <row r="963" ht="14.25" customHeight="1">
      <c r="E963" s="2"/>
      <c r="F963" s="2"/>
    </row>
    <row r="964" ht="14.25" customHeight="1">
      <c r="E964" s="2"/>
      <c r="F964" s="2"/>
    </row>
    <row r="965" ht="14.25" customHeight="1">
      <c r="E965" s="2"/>
      <c r="F965" s="2"/>
    </row>
    <row r="966" ht="14.25" customHeight="1">
      <c r="E966" s="2"/>
      <c r="F966" s="2"/>
    </row>
    <row r="967" ht="14.25" customHeight="1">
      <c r="E967" s="2"/>
      <c r="F967" s="2"/>
    </row>
    <row r="968" ht="14.25" customHeight="1">
      <c r="E968" s="2"/>
      <c r="F968" s="2"/>
    </row>
    <row r="969" ht="14.25" customHeight="1">
      <c r="E969" s="2"/>
      <c r="F969" s="2"/>
    </row>
    <row r="970" ht="14.25" customHeight="1">
      <c r="E970" s="2"/>
      <c r="F970" s="2"/>
    </row>
    <row r="971" ht="14.25" customHeight="1">
      <c r="E971" s="2"/>
      <c r="F971" s="2"/>
    </row>
    <row r="972" ht="14.25" customHeight="1">
      <c r="E972" s="2"/>
      <c r="F972" s="2"/>
    </row>
    <row r="973" ht="14.25" customHeight="1">
      <c r="E973" s="2"/>
      <c r="F973" s="2"/>
    </row>
    <row r="974" ht="14.25" customHeight="1">
      <c r="E974" s="2"/>
      <c r="F974" s="2"/>
    </row>
    <row r="975" ht="14.25" customHeight="1">
      <c r="E975" s="2"/>
      <c r="F975" s="2"/>
    </row>
    <row r="976" ht="14.25" customHeight="1">
      <c r="E976" s="2"/>
      <c r="F976" s="2"/>
    </row>
    <row r="977" ht="14.25" customHeight="1">
      <c r="E977" s="2"/>
      <c r="F977" s="2"/>
    </row>
    <row r="978" ht="14.25" customHeight="1">
      <c r="E978" s="2"/>
      <c r="F978" s="2"/>
    </row>
    <row r="979" ht="14.25" customHeight="1">
      <c r="E979" s="2"/>
      <c r="F979" s="2"/>
    </row>
    <row r="980" ht="14.25" customHeight="1">
      <c r="E980" s="2"/>
      <c r="F980" s="2"/>
    </row>
    <row r="981" ht="14.25" customHeight="1">
      <c r="E981" s="2"/>
      <c r="F981" s="2"/>
    </row>
    <row r="982" ht="14.25" customHeight="1">
      <c r="E982" s="2"/>
      <c r="F982" s="2"/>
    </row>
    <row r="983" ht="14.25" customHeight="1">
      <c r="E983" s="2"/>
      <c r="F983" s="2"/>
    </row>
    <row r="984" ht="14.25" customHeight="1">
      <c r="E984" s="2"/>
      <c r="F984" s="2"/>
    </row>
    <row r="985" ht="14.25" customHeight="1">
      <c r="E985" s="2"/>
      <c r="F985" s="2"/>
    </row>
    <row r="986" ht="14.25" customHeight="1">
      <c r="E986" s="2"/>
      <c r="F986" s="2"/>
    </row>
    <row r="987" ht="14.25" customHeight="1">
      <c r="E987" s="2"/>
      <c r="F987" s="2"/>
    </row>
    <row r="988" ht="14.25" customHeight="1">
      <c r="E988" s="2"/>
      <c r="F988" s="2"/>
    </row>
    <row r="989" ht="14.25" customHeight="1">
      <c r="E989" s="2"/>
      <c r="F989" s="2"/>
    </row>
    <row r="990" ht="14.25" customHeight="1">
      <c r="E990" s="2"/>
      <c r="F990" s="2"/>
    </row>
    <row r="991" ht="14.25" customHeight="1">
      <c r="E991" s="2"/>
      <c r="F991" s="2"/>
    </row>
    <row r="992" ht="14.25" customHeight="1">
      <c r="E992" s="2"/>
      <c r="F992" s="2"/>
    </row>
    <row r="993" ht="14.25" customHeight="1">
      <c r="E993" s="2"/>
      <c r="F993" s="2"/>
    </row>
    <row r="994" ht="14.25" customHeight="1">
      <c r="E994" s="2"/>
      <c r="F994" s="2"/>
    </row>
    <row r="995" ht="14.25" customHeight="1">
      <c r="E995" s="2"/>
      <c r="F995" s="2"/>
    </row>
    <row r="996" ht="14.25" customHeight="1">
      <c r="E996" s="2"/>
      <c r="F996" s="2"/>
    </row>
    <row r="997" ht="14.25" customHeight="1">
      <c r="E997" s="2"/>
      <c r="F997" s="2"/>
    </row>
    <row r="998" ht="14.25" customHeight="1">
      <c r="E998" s="2"/>
      <c r="F998" s="2"/>
    </row>
    <row r="999" ht="14.25" customHeight="1">
      <c r="E999" s="2"/>
      <c r="F999" s="2"/>
    </row>
    <row r="1000" ht="14.25" customHeight="1">
      <c r="E1000" s="2"/>
      <c r="F1000" s="2"/>
    </row>
    <row r="1001" ht="14.25" customHeight="1">
      <c r="E1001" s="2"/>
      <c r="F1001" s="2"/>
    </row>
    <row r="1002" ht="14.25" customHeight="1">
      <c r="E1002" s="2"/>
      <c r="F1002" s="2"/>
    </row>
    <row r="1003" ht="14.25" customHeight="1">
      <c r="E1003" s="2"/>
      <c r="F1003" s="2"/>
    </row>
    <row r="1004" ht="14.25" customHeight="1">
      <c r="E1004" s="2"/>
      <c r="F1004" s="2"/>
    </row>
    <row r="1005" ht="14.25" customHeight="1">
      <c r="E1005" s="2"/>
      <c r="F1005" s="2"/>
    </row>
    <row r="1006" ht="14.25" customHeight="1">
      <c r="E1006" s="2"/>
      <c r="F1006" s="2"/>
    </row>
    <row r="1007" ht="14.25" customHeight="1">
      <c r="E1007" s="2"/>
      <c r="F1007" s="2"/>
    </row>
    <row r="1008" ht="14.25" customHeight="1">
      <c r="E1008" s="2"/>
      <c r="F1008" s="2"/>
    </row>
    <row r="1009" ht="14.25" customHeight="1">
      <c r="E1009" s="2"/>
      <c r="F1009" s="2"/>
    </row>
    <row r="1010" ht="14.25" customHeight="1">
      <c r="E1010" s="2"/>
      <c r="F1010" s="2"/>
    </row>
    <row r="1011" ht="14.25" customHeight="1">
      <c r="E1011" s="2"/>
      <c r="F1011" s="2"/>
    </row>
    <row r="1012" ht="14.25" customHeight="1">
      <c r="E1012" s="2"/>
      <c r="F1012" s="2"/>
    </row>
    <row r="1013" ht="14.25" customHeight="1">
      <c r="E1013" s="2"/>
      <c r="F1013" s="2"/>
    </row>
    <row r="1014" ht="14.25" customHeight="1">
      <c r="E1014" s="2"/>
      <c r="F1014" s="2"/>
    </row>
    <row r="1015" ht="14.25" customHeight="1">
      <c r="E1015" s="2"/>
      <c r="F1015" s="2"/>
    </row>
    <row r="1016" ht="14.25" customHeight="1">
      <c r="E1016" s="2"/>
      <c r="F1016" s="2"/>
    </row>
    <row r="1017" ht="14.25" customHeight="1">
      <c r="E1017" s="2"/>
      <c r="F1017" s="2"/>
    </row>
    <row r="1018" ht="14.25" customHeight="1">
      <c r="E1018" s="2"/>
      <c r="F1018" s="2"/>
    </row>
    <row r="1019" ht="14.25" customHeight="1">
      <c r="E1019" s="2"/>
      <c r="F1019" s="2"/>
    </row>
    <row r="1020" ht="14.25" customHeight="1">
      <c r="E1020" s="2"/>
      <c r="F1020" s="2"/>
    </row>
    <row r="1021" ht="14.25" customHeight="1">
      <c r="E1021" s="2"/>
      <c r="F1021" s="2"/>
    </row>
    <row r="1022" ht="14.25" customHeight="1">
      <c r="E1022" s="2"/>
      <c r="F1022" s="2"/>
    </row>
    <row r="1023" ht="14.25" customHeight="1">
      <c r="E1023" s="2"/>
      <c r="F1023" s="2"/>
    </row>
    <row r="1024" ht="14.25" customHeight="1">
      <c r="E1024" s="2"/>
      <c r="F1024" s="2"/>
    </row>
    <row r="1025" ht="14.25" customHeight="1">
      <c r="E1025" s="2"/>
      <c r="F1025" s="2"/>
    </row>
    <row r="1026" ht="14.25" customHeight="1">
      <c r="E1026" s="2"/>
      <c r="F1026" s="2"/>
    </row>
    <row r="1027" ht="14.25" customHeight="1">
      <c r="E1027" s="2"/>
      <c r="F1027" s="2"/>
    </row>
    <row r="1028" ht="14.25" customHeight="1">
      <c r="E1028" s="2"/>
      <c r="F1028" s="2"/>
    </row>
    <row r="1029" ht="14.25" customHeight="1">
      <c r="E1029" s="2"/>
      <c r="F1029" s="2"/>
    </row>
    <row r="1030" ht="14.25" customHeight="1">
      <c r="E1030" s="2"/>
      <c r="F1030" s="2"/>
    </row>
    <row r="1031" ht="14.25" customHeight="1">
      <c r="E1031" s="2"/>
      <c r="F1031" s="2"/>
    </row>
    <row r="1032" ht="14.25" customHeight="1">
      <c r="E1032" s="2"/>
      <c r="F1032" s="2"/>
    </row>
    <row r="1033" ht="14.25" customHeight="1">
      <c r="E1033" s="2"/>
      <c r="F1033" s="2"/>
    </row>
    <row r="1034" ht="14.25" customHeight="1">
      <c r="E1034" s="2"/>
      <c r="F1034" s="2"/>
    </row>
    <row r="1035" ht="14.25" customHeight="1">
      <c r="E1035" s="2"/>
      <c r="F1035" s="2"/>
    </row>
    <row r="1036" ht="14.25" customHeight="1">
      <c r="E1036" s="2"/>
      <c r="F1036" s="2"/>
    </row>
    <row r="1037" ht="14.25" customHeight="1">
      <c r="E1037" s="2"/>
      <c r="F1037" s="2"/>
    </row>
    <row r="1038" ht="14.25" customHeight="1">
      <c r="E1038" s="2"/>
      <c r="F1038" s="2"/>
    </row>
    <row r="1039" ht="14.25" customHeight="1">
      <c r="E1039" s="2"/>
      <c r="F1039" s="2"/>
    </row>
    <row r="1040" ht="14.25" customHeight="1">
      <c r="E1040" s="2"/>
      <c r="F1040" s="2"/>
    </row>
    <row r="1041" ht="14.25" customHeight="1">
      <c r="E1041" s="2"/>
      <c r="F1041" s="2"/>
    </row>
    <row r="1042" ht="14.25" customHeight="1">
      <c r="E1042" s="2"/>
      <c r="F1042" s="2"/>
    </row>
    <row r="1043" ht="14.25" customHeight="1">
      <c r="E1043" s="2"/>
      <c r="F1043" s="2"/>
    </row>
    <row r="1044" ht="14.25" customHeight="1">
      <c r="E1044" s="2"/>
      <c r="F1044" s="2"/>
    </row>
    <row r="1045" ht="14.25" customHeight="1">
      <c r="E1045" s="2"/>
      <c r="F1045" s="2"/>
    </row>
    <row r="1046" ht="14.25" customHeight="1">
      <c r="E1046" s="2"/>
      <c r="F1046" s="2"/>
    </row>
    <row r="1047" ht="14.25" customHeight="1">
      <c r="E1047" s="2"/>
      <c r="F1047" s="2"/>
    </row>
    <row r="1048" ht="14.25" customHeight="1">
      <c r="E1048" s="2"/>
      <c r="F1048" s="2"/>
    </row>
    <row r="1049" ht="14.25" customHeight="1">
      <c r="E1049" s="2"/>
      <c r="F1049" s="2"/>
    </row>
    <row r="1050" ht="14.25" customHeight="1">
      <c r="E1050" s="2"/>
      <c r="F1050" s="2"/>
    </row>
    <row r="1051" ht="14.25" customHeight="1">
      <c r="E1051" s="2"/>
      <c r="F1051" s="2"/>
    </row>
    <row r="1052" ht="14.25" customHeight="1">
      <c r="E1052" s="2"/>
      <c r="F1052" s="2"/>
    </row>
    <row r="1053" ht="14.25" customHeight="1">
      <c r="E1053" s="2"/>
      <c r="F1053" s="2"/>
    </row>
    <row r="1054" ht="14.25" customHeight="1">
      <c r="E1054" s="2"/>
      <c r="F1054" s="2"/>
    </row>
    <row r="1055" ht="14.25" customHeight="1">
      <c r="E1055" s="2"/>
      <c r="F1055" s="2"/>
    </row>
    <row r="1056" ht="14.25" customHeight="1">
      <c r="E1056" s="2"/>
      <c r="F1056" s="2"/>
    </row>
    <row r="1057" ht="14.25" customHeight="1">
      <c r="E1057" s="2"/>
      <c r="F1057" s="2"/>
    </row>
    <row r="1058" ht="14.25" customHeight="1">
      <c r="E1058" s="2"/>
      <c r="F1058" s="2"/>
    </row>
    <row r="1059" ht="14.25" customHeight="1">
      <c r="E1059" s="2"/>
      <c r="F1059" s="2"/>
    </row>
    <row r="1060" ht="14.25" customHeight="1">
      <c r="E1060" s="2"/>
      <c r="F1060" s="2"/>
    </row>
    <row r="1061" ht="14.25" customHeight="1">
      <c r="E1061" s="2"/>
      <c r="F1061" s="2"/>
    </row>
    <row r="1062" ht="14.25" customHeight="1">
      <c r="E1062" s="2"/>
      <c r="F1062" s="2"/>
    </row>
    <row r="1063" ht="14.25" customHeight="1">
      <c r="E1063" s="2"/>
      <c r="F1063" s="2"/>
    </row>
    <row r="1064" ht="14.25" customHeight="1">
      <c r="E1064" s="2"/>
      <c r="F1064" s="2"/>
    </row>
    <row r="1065" ht="14.25" customHeight="1">
      <c r="E1065" s="2"/>
      <c r="F1065" s="2"/>
    </row>
    <row r="1066" ht="14.25" customHeight="1">
      <c r="E1066" s="2"/>
      <c r="F1066" s="2"/>
    </row>
    <row r="1067" ht="14.25" customHeight="1">
      <c r="E1067" s="2"/>
      <c r="F1067" s="2"/>
    </row>
    <row r="1068" ht="14.25" customHeight="1">
      <c r="E1068" s="2"/>
      <c r="F1068" s="2"/>
    </row>
    <row r="1069" ht="14.25" customHeight="1">
      <c r="E1069" s="2"/>
      <c r="F1069" s="2"/>
    </row>
    <row r="1070" ht="14.25" customHeight="1">
      <c r="E1070" s="2"/>
      <c r="F1070" s="2"/>
    </row>
    <row r="1071" ht="14.25" customHeight="1">
      <c r="E1071" s="2"/>
      <c r="F1071" s="2"/>
    </row>
    <row r="1072" ht="14.25" customHeight="1">
      <c r="E1072" s="2"/>
      <c r="F1072" s="2"/>
    </row>
    <row r="1073" ht="14.25" customHeight="1">
      <c r="E1073" s="2"/>
      <c r="F1073" s="2"/>
    </row>
    <row r="1074" ht="14.25" customHeight="1">
      <c r="E1074" s="2"/>
      <c r="F1074" s="2"/>
    </row>
    <row r="1075" ht="14.25" customHeight="1">
      <c r="E1075" s="2"/>
      <c r="F1075" s="2"/>
    </row>
    <row r="1076" ht="14.25" customHeight="1">
      <c r="E1076" s="2"/>
      <c r="F1076" s="2"/>
    </row>
    <row r="1077" ht="14.25" customHeight="1">
      <c r="E1077" s="2"/>
      <c r="F1077" s="2"/>
    </row>
    <row r="1078" ht="14.25" customHeight="1">
      <c r="E1078" s="2"/>
      <c r="F1078" s="2"/>
    </row>
    <row r="1079" ht="14.25" customHeight="1">
      <c r="E1079" s="2"/>
      <c r="F1079" s="2"/>
    </row>
    <row r="1080" ht="14.25" customHeight="1">
      <c r="E1080" s="2"/>
      <c r="F1080" s="2"/>
    </row>
    <row r="1081" ht="14.25" customHeight="1">
      <c r="E1081" s="2"/>
      <c r="F1081" s="2"/>
    </row>
    <row r="1082" ht="14.25" customHeight="1">
      <c r="E1082" s="2"/>
      <c r="F1082" s="2"/>
    </row>
    <row r="1083" ht="14.25" customHeight="1">
      <c r="E1083" s="2"/>
      <c r="F1083" s="2"/>
    </row>
    <row r="1084" ht="14.25" customHeight="1">
      <c r="E1084" s="2"/>
      <c r="F1084" s="2"/>
    </row>
    <row r="1085" ht="14.25" customHeight="1">
      <c r="E1085" s="2"/>
      <c r="F1085" s="2"/>
    </row>
    <row r="1086" ht="14.25" customHeight="1">
      <c r="E1086" s="2"/>
      <c r="F1086" s="2"/>
    </row>
    <row r="1087" ht="14.25" customHeight="1">
      <c r="E1087" s="2"/>
      <c r="F1087" s="2"/>
    </row>
    <row r="1088" ht="14.25" customHeight="1">
      <c r="E1088" s="2"/>
      <c r="F1088" s="2"/>
    </row>
    <row r="1089" ht="14.25" customHeight="1">
      <c r="E1089" s="2"/>
      <c r="F1089" s="2"/>
    </row>
    <row r="1090" ht="14.25" customHeight="1">
      <c r="E1090" s="2"/>
      <c r="F1090" s="2"/>
    </row>
    <row r="1091" ht="14.25" customHeight="1">
      <c r="E1091" s="2"/>
      <c r="F1091" s="2"/>
    </row>
    <row r="1092" ht="14.25" customHeight="1">
      <c r="E1092" s="2"/>
      <c r="F1092" s="2"/>
    </row>
    <row r="1093" ht="14.25" customHeight="1">
      <c r="E1093" s="2"/>
      <c r="F1093" s="2"/>
    </row>
    <row r="1094" ht="14.25" customHeight="1">
      <c r="E1094" s="2"/>
      <c r="F1094" s="2"/>
    </row>
    <row r="1095" ht="14.25" customHeight="1">
      <c r="E1095" s="2"/>
      <c r="F1095" s="2"/>
    </row>
    <row r="1096" ht="14.25" customHeight="1">
      <c r="E1096" s="2"/>
      <c r="F1096" s="2"/>
    </row>
    <row r="1097" ht="14.25" customHeight="1">
      <c r="E1097" s="2"/>
      <c r="F1097" s="2"/>
    </row>
    <row r="1098" ht="14.25" customHeight="1">
      <c r="E1098" s="2"/>
      <c r="F1098" s="2"/>
    </row>
    <row r="1099" ht="14.25" customHeight="1">
      <c r="E1099" s="2"/>
      <c r="F1099" s="2"/>
    </row>
    <row r="1100" ht="14.25" customHeight="1">
      <c r="E1100" s="2"/>
      <c r="F1100" s="2"/>
    </row>
    <row r="1101" ht="14.25" customHeight="1">
      <c r="E1101" s="2"/>
      <c r="F1101" s="2"/>
    </row>
    <row r="1102" ht="14.25" customHeight="1">
      <c r="E1102" s="2"/>
      <c r="F1102" s="2"/>
    </row>
    <row r="1103" ht="14.25" customHeight="1">
      <c r="E1103" s="2"/>
      <c r="F1103" s="2"/>
    </row>
    <row r="1104" ht="14.25" customHeight="1">
      <c r="E1104" s="2"/>
      <c r="F1104" s="2"/>
    </row>
    <row r="1105" ht="14.25" customHeight="1">
      <c r="E1105" s="2"/>
      <c r="F1105" s="2"/>
    </row>
    <row r="1106" ht="14.25" customHeight="1">
      <c r="E1106" s="2"/>
      <c r="F1106" s="2"/>
    </row>
    <row r="1107" ht="14.25" customHeight="1">
      <c r="E1107" s="2"/>
      <c r="F1107" s="2"/>
    </row>
    <row r="1108" ht="14.25" customHeight="1">
      <c r="E1108" s="2"/>
      <c r="F1108" s="2"/>
    </row>
    <row r="1109" ht="14.25" customHeight="1">
      <c r="E1109" s="2"/>
      <c r="F1109" s="2"/>
    </row>
    <row r="1110" ht="14.25" customHeight="1">
      <c r="E1110" s="2"/>
      <c r="F1110" s="2"/>
    </row>
    <row r="1111" ht="14.25" customHeight="1">
      <c r="E1111" s="2"/>
      <c r="F1111" s="2"/>
    </row>
    <row r="1112" ht="14.25" customHeight="1">
      <c r="E1112" s="2"/>
      <c r="F1112" s="2"/>
    </row>
    <row r="1113" ht="14.25" customHeight="1">
      <c r="E1113" s="2"/>
      <c r="F1113" s="2"/>
    </row>
    <row r="1114" ht="14.25" customHeight="1">
      <c r="E1114" s="2"/>
      <c r="F1114" s="2"/>
    </row>
    <row r="1115" ht="14.25" customHeight="1">
      <c r="E1115" s="2"/>
      <c r="F1115" s="2"/>
    </row>
    <row r="1116" ht="14.25" customHeight="1">
      <c r="E1116" s="2"/>
      <c r="F1116" s="2"/>
    </row>
    <row r="1117" ht="14.25" customHeight="1">
      <c r="E1117" s="2"/>
      <c r="F1117" s="2"/>
    </row>
    <row r="1118" ht="14.25" customHeight="1">
      <c r="E1118" s="2"/>
      <c r="F1118" s="2"/>
    </row>
    <row r="1119" ht="14.25" customHeight="1">
      <c r="E1119" s="2"/>
      <c r="F1119" s="2"/>
    </row>
    <row r="1120" ht="14.25" customHeight="1">
      <c r="E1120" s="2"/>
      <c r="F1120" s="2"/>
    </row>
    <row r="1121" ht="14.25" customHeight="1">
      <c r="E1121" s="2"/>
      <c r="F1121" s="2"/>
    </row>
    <row r="1122" ht="14.25" customHeight="1">
      <c r="E1122" s="2"/>
      <c r="F1122" s="2"/>
    </row>
    <row r="1123" ht="14.25" customHeight="1">
      <c r="E1123" s="2"/>
      <c r="F1123" s="2"/>
    </row>
    <row r="1124" ht="14.25" customHeight="1">
      <c r="E1124" s="2"/>
      <c r="F1124" s="2"/>
    </row>
    <row r="1125" ht="14.25" customHeight="1">
      <c r="E1125" s="2"/>
      <c r="F1125" s="2"/>
    </row>
    <row r="1126" ht="14.25" customHeight="1">
      <c r="E1126" s="2"/>
      <c r="F1126" s="2"/>
    </row>
    <row r="1127" ht="14.25" customHeight="1">
      <c r="E1127" s="2"/>
      <c r="F1127" s="2"/>
    </row>
    <row r="1128" ht="14.25" customHeight="1">
      <c r="E1128" s="2"/>
      <c r="F1128" s="2"/>
    </row>
    <row r="1129" ht="14.25" customHeight="1">
      <c r="E1129" s="2"/>
      <c r="F1129" s="2"/>
    </row>
    <row r="1130" ht="14.25" customHeight="1">
      <c r="E1130" s="2"/>
      <c r="F1130" s="2"/>
    </row>
    <row r="1131" ht="14.25" customHeight="1">
      <c r="E1131" s="2"/>
      <c r="F1131" s="2"/>
    </row>
    <row r="1132" ht="14.25" customHeight="1">
      <c r="E1132" s="2"/>
      <c r="F1132" s="2"/>
    </row>
    <row r="1133" ht="14.25" customHeight="1">
      <c r="E1133" s="2"/>
      <c r="F1133" s="2"/>
    </row>
    <row r="1134" ht="14.25" customHeight="1">
      <c r="E1134" s="2"/>
      <c r="F1134" s="2"/>
    </row>
    <row r="1135" ht="14.25" customHeight="1">
      <c r="E1135" s="2"/>
      <c r="F1135" s="2"/>
    </row>
    <row r="1136" ht="14.25" customHeight="1">
      <c r="E1136" s="2"/>
      <c r="F1136" s="2"/>
    </row>
    <row r="1137" ht="14.25" customHeight="1">
      <c r="E1137" s="2"/>
      <c r="F1137" s="2"/>
    </row>
    <row r="1138" ht="14.25" customHeight="1">
      <c r="E1138" s="2"/>
      <c r="F1138" s="2"/>
    </row>
    <row r="1139" ht="14.25" customHeight="1">
      <c r="E1139" s="2"/>
      <c r="F1139" s="2"/>
    </row>
    <row r="1140" ht="14.25" customHeight="1">
      <c r="E1140" s="2"/>
      <c r="F1140" s="2"/>
    </row>
    <row r="1141" ht="14.25" customHeight="1">
      <c r="E1141" s="2"/>
      <c r="F1141" s="2"/>
    </row>
    <row r="1142" ht="14.25" customHeight="1">
      <c r="E1142" s="2"/>
      <c r="F1142" s="2"/>
    </row>
    <row r="1143" ht="14.25" customHeight="1">
      <c r="E1143" s="2"/>
      <c r="F1143" s="2"/>
    </row>
    <row r="1144" ht="14.25" customHeight="1">
      <c r="E1144" s="2"/>
      <c r="F1144" s="2"/>
    </row>
    <row r="1145" ht="14.25" customHeight="1">
      <c r="E1145" s="2"/>
      <c r="F1145" s="2"/>
    </row>
    <row r="1146" ht="14.25" customHeight="1">
      <c r="E1146" s="2"/>
      <c r="F1146" s="2"/>
    </row>
    <row r="1147" ht="14.25" customHeight="1">
      <c r="E1147" s="2"/>
      <c r="F1147" s="2"/>
    </row>
    <row r="1148" ht="14.25" customHeight="1">
      <c r="E1148" s="2"/>
      <c r="F1148" s="2"/>
    </row>
    <row r="1149" ht="14.25" customHeight="1">
      <c r="E1149" s="2"/>
      <c r="F1149" s="2"/>
    </row>
    <row r="1150" ht="14.25" customHeight="1">
      <c r="E1150" s="2"/>
      <c r="F1150" s="2"/>
    </row>
    <row r="1151" ht="14.25" customHeight="1">
      <c r="E1151" s="2"/>
      <c r="F1151" s="2"/>
    </row>
    <row r="1152" ht="14.25" customHeight="1">
      <c r="E1152" s="2"/>
      <c r="F1152" s="2"/>
    </row>
    <row r="1153" ht="14.25" customHeight="1">
      <c r="E1153" s="2"/>
      <c r="F1153" s="2"/>
    </row>
    <row r="1154" ht="14.25" customHeight="1">
      <c r="E1154" s="2"/>
      <c r="F1154" s="2"/>
    </row>
    <row r="1155" ht="14.25" customHeight="1">
      <c r="E1155" s="2"/>
      <c r="F1155" s="2"/>
    </row>
    <row r="1156" ht="14.25" customHeight="1">
      <c r="E1156" s="2"/>
      <c r="F1156" s="2"/>
    </row>
    <row r="1157" ht="14.25" customHeight="1">
      <c r="E1157" s="2"/>
      <c r="F1157" s="2"/>
    </row>
    <row r="1158" ht="14.25" customHeight="1">
      <c r="E1158" s="2"/>
      <c r="F1158" s="2"/>
    </row>
    <row r="1159" ht="14.25" customHeight="1">
      <c r="E1159" s="2"/>
      <c r="F1159" s="2"/>
    </row>
    <row r="1160" ht="14.25" customHeight="1">
      <c r="E1160" s="2"/>
      <c r="F1160" s="2"/>
    </row>
    <row r="1161" ht="14.25" customHeight="1">
      <c r="E1161" s="2"/>
      <c r="F1161" s="2"/>
    </row>
    <row r="1162" ht="14.25" customHeight="1">
      <c r="E1162" s="2"/>
      <c r="F1162" s="2"/>
    </row>
    <row r="1163" ht="14.25" customHeight="1">
      <c r="E1163" s="2"/>
      <c r="F1163" s="2"/>
    </row>
    <row r="1164" ht="14.25" customHeight="1">
      <c r="E1164" s="2"/>
      <c r="F1164" s="2"/>
    </row>
    <row r="1165" ht="14.25" customHeight="1">
      <c r="E1165" s="2"/>
      <c r="F1165" s="2"/>
    </row>
    <row r="1166" ht="14.25" customHeight="1">
      <c r="E1166" s="2"/>
      <c r="F1166" s="2"/>
    </row>
    <row r="1167" ht="14.25" customHeight="1">
      <c r="E1167" s="2"/>
      <c r="F1167" s="2"/>
    </row>
    <row r="1168" ht="14.25" customHeight="1">
      <c r="E1168" s="2"/>
      <c r="F1168" s="2"/>
    </row>
    <row r="1169" ht="14.25" customHeight="1">
      <c r="E1169" s="2"/>
      <c r="F1169" s="2"/>
    </row>
    <row r="1170" ht="14.25" customHeight="1">
      <c r="E1170" s="2"/>
      <c r="F1170" s="2"/>
    </row>
    <row r="1171" ht="14.25" customHeight="1">
      <c r="E1171" s="2"/>
      <c r="F1171" s="2"/>
    </row>
    <row r="1172" ht="14.25" customHeight="1">
      <c r="E1172" s="2"/>
      <c r="F1172" s="2"/>
    </row>
    <row r="1173" ht="14.25" customHeight="1">
      <c r="E1173" s="2"/>
      <c r="F1173" s="2"/>
    </row>
    <row r="1174" ht="14.25" customHeight="1">
      <c r="E1174" s="2"/>
      <c r="F1174" s="2"/>
    </row>
    <row r="1175" ht="14.25" customHeight="1">
      <c r="E1175" s="2"/>
      <c r="F1175" s="2"/>
    </row>
    <row r="1176" ht="14.25" customHeight="1">
      <c r="E1176" s="2"/>
      <c r="F1176" s="2"/>
    </row>
    <row r="1177" ht="14.25" customHeight="1">
      <c r="E1177" s="2"/>
      <c r="F1177" s="2"/>
    </row>
    <row r="1178" ht="14.25" customHeight="1">
      <c r="E1178" s="2"/>
      <c r="F1178" s="2"/>
    </row>
    <row r="1179" ht="14.25" customHeight="1">
      <c r="E1179" s="2"/>
      <c r="F1179" s="2"/>
    </row>
    <row r="1180" ht="14.25" customHeight="1">
      <c r="E1180" s="2"/>
      <c r="F1180" s="2"/>
    </row>
    <row r="1181" ht="14.25" customHeight="1">
      <c r="E1181" s="2"/>
      <c r="F1181" s="2"/>
    </row>
    <row r="1182" ht="14.25" customHeight="1">
      <c r="E1182" s="2"/>
      <c r="F1182" s="2"/>
    </row>
    <row r="1183" ht="14.25" customHeight="1">
      <c r="E1183" s="2"/>
      <c r="F1183" s="2"/>
    </row>
    <row r="1184" ht="14.25" customHeight="1">
      <c r="E1184" s="2"/>
      <c r="F1184" s="2"/>
    </row>
    <row r="1185" ht="14.25" customHeight="1">
      <c r="E1185" s="2"/>
      <c r="F1185" s="2"/>
    </row>
    <row r="1186" ht="14.25" customHeight="1">
      <c r="E1186" s="2"/>
      <c r="F1186" s="2"/>
    </row>
    <row r="1187" ht="14.25" customHeight="1">
      <c r="E1187" s="2"/>
      <c r="F1187" s="2"/>
    </row>
    <row r="1188" ht="14.25" customHeight="1">
      <c r="E1188" s="2"/>
      <c r="F1188" s="2"/>
    </row>
    <row r="1189" ht="14.25" customHeight="1">
      <c r="E1189" s="2"/>
      <c r="F1189" s="2"/>
    </row>
    <row r="1190" ht="14.25" customHeight="1">
      <c r="E1190" s="2"/>
      <c r="F1190" s="2"/>
    </row>
    <row r="1191" ht="14.25" customHeight="1">
      <c r="E1191" s="2"/>
      <c r="F1191" s="2"/>
    </row>
    <row r="1192" ht="14.25" customHeight="1">
      <c r="E1192" s="2"/>
      <c r="F1192" s="2"/>
    </row>
    <row r="1193" ht="14.25" customHeight="1">
      <c r="E1193" s="2"/>
      <c r="F1193" s="2"/>
    </row>
    <row r="1194" ht="14.25" customHeight="1">
      <c r="E1194" s="2"/>
      <c r="F1194" s="2"/>
    </row>
    <row r="1195" ht="14.25" customHeight="1">
      <c r="E1195" s="2"/>
      <c r="F1195" s="2"/>
    </row>
    <row r="1196" ht="14.25" customHeight="1">
      <c r="E1196" s="2"/>
      <c r="F1196" s="2"/>
    </row>
    <row r="1197" ht="14.25" customHeight="1">
      <c r="E1197" s="2"/>
      <c r="F1197" s="2"/>
    </row>
    <row r="1198" ht="14.25" customHeight="1">
      <c r="E1198" s="2"/>
      <c r="F1198" s="2"/>
    </row>
    <row r="1199" ht="14.25" customHeight="1">
      <c r="E1199" s="2"/>
      <c r="F1199" s="2"/>
    </row>
    <row r="1200" ht="14.25" customHeight="1">
      <c r="E1200" s="2"/>
      <c r="F1200" s="2"/>
    </row>
    <row r="1201" ht="14.25" customHeight="1">
      <c r="E1201" s="2"/>
      <c r="F1201" s="2"/>
    </row>
    <row r="1202" ht="14.25" customHeight="1">
      <c r="E1202" s="2"/>
      <c r="F1202" s="2"/>
    </row>
    <row r="1203" ht="14.25" customHeight="1">
      <c r="E1203" s="2"/>
      <c r="F1203" s="2"/>
    </row>
    <row r="1204" ht="14.25" customHeight="1">
      <c r="E1204" s="2"/>
      <c r="F1204" s="2"/>
    </row>
    <row r="1205" ht="14.25" customHeight="1">
      <c r="E1205" s="2"/>
      <c r="F1205" s="2"/>
    </row>
    <row r="1206" ht="14.25" customHeight="1">
      <c r="E1206" s="2"/>
      <c r="F1206" s="2"/>
    </row>
    <row r="1207" ht="14.25" customHeight="1">
      <c r="E1207" s="2"/>
      <c r="F1207" s="2"/>
    </row>
    <row r="1208" ht="14.25" customHeight="1">
      <c r="E1208" s="2"/>
      <c r="F1208" s="2"/>
    </row>
    <row r="1209" ht="14.25" customHeight="1">
      <c r="E1209" s="2"/>
      <c r="F1209" s="2"/>
    </row>
    <row r="1210" ht="14.25" customHeight="1">
      <c r="E1210" s="2"/>
      <c r="F1210" s="2"/>
    </row>
    <row r="1211" ht="14.25" customHeight="1">
      <c r="E1211" s="2"/>
      <c r="F1211" s="2"/>
    </row>
    <row r="1212" ht="14.25" customHeight="1">
      <c r="E1212" s="2"/>
      <c r="F1212" s="2"/>
    </row>
    <row r="1213" ht="14.25" customHeight="1">
      <c r="E1213" s="2"/>
      <c r="F1213" s="2"/>
    </row>
    <row r="1214" ht="14.25" customHeight="1">
      <c r="E1214" s="2"/>
      <c r="F1214" s="2"/>
    </row>
    <row r="1215" ht="14.25" customHeight="1">
      <c r="E1215" s="2"/>
      <c r="F1215" s="2"/>
    </row>
    <row r="1216" ht="14.25" customHeight="1">
      <c r="E1216" s="2"/>
      <c r="F1216" s="2"/>
    </row>
    <row r="1217" ht="14.25" customHeight="1">
      <c r="E1217" s="2"/>
      <c r="F1217" s="2"/>
    </row>
    <row r="1218" ht="14.25" customHeight="1">
      <c r="E1218" s="2"/>
      <c r="F1218" s="2"/>
    </row>
    <row r="1219" ht="14.25" customHeight="1">
      <c r="E1219" s="2"/>
      <c r="F1219" s="2"/>
    </row>
    <row r="1220" ht="14.25" customHeight="1">
      <c r="E1220" s="2"/>
      <c r="F1220" s="2"/>
    </row>
    <row r="1221" ht="14.25" customHeight="1">
      <c r="E1221" s="2"/>
      <c r="F1221" s="2"/>
    </row>
    <row r="1222" ht="14.25" customHeight="1">
      <c r="E1222" s="2"/>
      <c r="F1222" s="2"/>
    </row>
    <row r="1223" ht="14.25" customHeight="1">
      <c r="E1223" s="2"/>
      <c r="F1223" s="2"/>
    </row>
    <row r="1224" ht="14.25" customHeight="1">
      <c r="E1224" s="2"/>
      <c r="F1224" s="2"/>
    </row>
    <row r="1225" ht="14.25" customHeight="1">
      <c r="E1225" s="2"/>
      <c r="F1225" s="2"/>
    </row>
    <row r="1226" ht="14.25" customHeight="1">
      <c r="E1226" s="2"/>
      <c r="F1226" s="2"/>
    </row>
    <row r="1227" ht="14.25" customHeight="1">
      <c r="E1227" s="2"/>
      <c r="F1227" s="2"/>
    </row>
    <row r="1228" ht="14.25" customHeight="1">
      <c r="E1228" s="2"/>
      <c r="F1228" s="2"/>
    </row>
    <row r="1229" ht="14.25" customHeight="1">
      <c r="E1229" s="2"/>
      <c r="F1229" s="2"/>
    </row>
    <row r="1230" ht="14.25" customHeight="1">
      <c r="E1230" s="2"/>
      <c r="F1230" s="2"/>
    </row>
    <row r="1231" ht="14.25" customHeight="1">
      <c r="E1231" s="2"/>
      <c r="F1231" s="2"/>
    </row>
    <row r="1232" ht="14.25" customHeight="1">
      <c r="E1232" s="2"/>
      <c r="F1232" s="2"/>
    </row>
    <row r="1233" ht="14.25" customHeight="1">
      <c r="E1233" s="2"/>
      <c r="F1233" s="2"/>
    </row>
    <row r="1234" ht="14.25" customHeight="1">
      <c r="E1234" s="2"/>
      <c r="F1234" s="2"/>
    </row>
    <row r="1235" ht="14.25" customHeight="1">
      <c r="E1235" s="2"/>
      <c r="F1235" s="2"/>
    </row>
    <row r="1236" ht="14.25" customHeight="1">
      <c r="E1236" s="2"/>
      <c r="F1236" s="2"/>
    </row>
    <row r="1237" ht="14.25" customHeight="1">
      <c r="E1237" s="2"/>
      <c r="F1237" s="2"/>
    </row>
    <row r="1238" ht="14.25" customHeight="1">
      <c r="E1238" s="2"/>
      <c r="F1238" s="2"/>
    </row>
    <row r="1239" ht="14.25" customHeight="1">
      <c r="E1239" s="2"/>
      <c r="F1239" s="2"/>
    </row>
    <row r="1240" ht="14.25" customHeight="1">
      <c r="E1240" s="2"/>
      <c r="F1240" s="2"/>
    </row>
    <row r="1241" ht="14.25" customHeight="1">
      <c r="E1241" s="2"/>
      <c r="F1241" s="2"/>
    </row>
    <row r="1242" ht="14.25" customHeight="1">
      <c r="E1242" s="2"/>
      <c r="F1242" s="2"/>
    </row>
    <row r="1243" ht="14.25" customHeight="1">
      <c r="E1243" s="2"/>
      <c r="F1243" s="2"/>
    </row>
    <row r="1244" ht="14.25" customHeight="1">
      <c r="E1244" s="2"/>
      <c r="F1244" s="2"/>
    </row>
    <row r="1245" ht="14.25" customHeight="1">
      <c r="E1245" s="2"/>
      <c r="F1245" s="2"/>
    </row>
    <row r="1246" ht="14.25" customHeight="1">
      <c r="E1246" s="2"/>
      <c r="F1246" s="2"/>
    </row>
    <row r="1247" ht="14.25" customHeight="1">
      <c r="E1247" s="2"/>
      <c r="F1247" s="2"/>
    </row>
    <row r="1248" ht="14.25" customHeight="1">
      <c r="E1248" s="2"/>
      <c r="F1248" s="2"/>
    </row>
    <row r="1249" ht="14.25" customHeight="1">
      <c r="E1249" s="2"/>
      <c r="F1249" s="2"/>
    </row>
    <row r="1250" ht="14.25" customHeight="1">
      <c r="E1250" s="2"/>
      <c r="F1250" s="2"/>
    </row>
    <row r="1251" ht="14.25" customHeight="1">
      <c r="E1251" s="2"/>
      <c r="F1251" s="2"/>
    </row>
    <row r="1252" ht="14.25" customHeight="1">
      <c r="E1252" s="2"/>
      <c r="F1252" s="2"/>
    </row>
    <row r="1253" ht="14.25" customHeight="1">
      <c r="E1253" s="2"/>
      <c r="F1253" s="2"/>
    </row>
    <row r="1254" ht="14.25" customHeight="1">
      <c r="E1254" s="2"/>
      <c r="F1254" s="2"/>
    </row>
    <row r="1255" ht="14.25" customHeight="1">
      <c r="E1255" s="2"/>
      <c r="F1255" s="2"/>
    </row>
    <row r="1256" ht="14.25" customHeight="1">
      <c r="E1256" s="2"/>
      <c r="F1256" s="2"/>
    </row>
    <row r="1257" ht="14.25" customHeight="1">
      <c r="E1257" s="2"/>
      <c r="F1257" s="2"/>
    </row>
    <row r="1258" ht="14.25" customHeight="1">
      <c r="E1258" s="2"/>
      <c r="F1258" s="2"/>
    </row>
    <row r="1259" ht="14.25" customHeight="1">
      <c r="E1259" s="2"/>
      <c r="F1259" s="2"/>
    </row>
    <row r="1260" ht="14.25" customHeight="1">
      <c r="E1260" s="2"/>
      <c r="F1260" s="2"/>
    </row>
    <row r="1261" ht="14.25" customHeight="1">
      <c r="E1261" s="2"/>
      <c r="F1261" s="2"/>
    </row>
    <row r="1262" ht="14.25" customHeight="1">
      <c r="E1262" s="2"/>
      <c r="F1262" s="2"/>
    </row>
    <row r="1263" ht="14.25" customHeight="1">
      <c r="E1263" s="2"/>
      <c r="F1263" s="2"/>
    </row>
    <row r="1264" ht="14.25" customHeight="1">
      <c r="E1264" s="2"/>
      <c r="F1264" s="2"/>
    </row>
    <row r="1265" ht="14.25" customHeight="1">
      <c r="E1265" s="2"/>
      <c r="F1265" s="2"/>
    </row>
    <row r="1266" ht="14.25" customHeight="1">
      <c r="E1266" s="2"/>
      <c r="F1266" s="2"/>
    </row>
    <row r="1267" ht="14.25" customHeight="1">
      <c r="E1267" s="2"/>
      <c r="F1267" s="2"/>
    </row>
    <row r="1268" ht="14.25" customHeight="1">
      <c r="E1268" s="2"/>
      <c r="F1268" s="2"/>
    </row>
    <row r="1269" ht="14.25" customHeight="1">
      <c r="E1269" s="2"/>
      <c r="F1269" s="2"/>
    </row>
    <row r="1270" ht="14.25" customHeight="1">
      <c r="E1270" s="2"/>
      <c r="F1270" s="2"/>
    </row>
    <row r="1271" ht="14.25" customHeight="1">
      <c r="E1271" s="2"/>
      <c r="F1271" s="2"/>
    </row>
    <row r="1272" ht="14.25" customHeight="1">
      <c r="E1272" s="2"/>
      <c r="F1272" s="2"/>
    </row>
    <row r="1273" ht="14.25" customHeight="1">
      <c r="E1273" s="2"/>
      <c r="F1273" s="2"/>
    </row>
    <row r="1274" ht="14.25" customHeight="1">
      <c r="E1274" s="2"/>
      <c r="F1274" s="2"/>
    </row>
    <row r="1275" ht="14.25" customHeight="1">
      <c r="E1275" s="2"/>
      <c r="F1275" s="2"/>
    </row>
    <row r="1276" ht="14.25" customHeight="1">
      <c r="E1276" s="2"/>
      <c r="F1276" s="2"/>
    </row>
    <row r="1277" ht="14.25" customHeight="1">
      <c r="E1277" s="2"/>
      <c r="F1277" s="2"/>
    </row>
    <row r="1278" ht="14.25" customHeight="1">
      <c r="E1278" s="2"/>
      <c r="F1278" s="2"/>
    </row>
    <row r="1279" ht="14.25" customHeight="1">
      <c r="E1279" s="2"/>
      <c r="F1279" s="2"/>
    </row>
    <row r="1280" ht="14.25" customHeight="1">
      <c r="E1280" s="2"/>
      <c r="F1280" s="2"/>
    </row>
    <row r="1281" ht="14.25" customHeight="1">
      <c r="E1281" s="2"/>
      <c r="F1281" s="2"/>
    </row>
    <row r="1282" ht="14.25" customHeight="1">
      <c r="E1282" s="2"/>
      <c r="F1282" s="2"/>
    </row>
    <row r="1283" ht="14.25" customHeight="1">
      <c r="E1283" s="2"/>
      <c r="F1283" s="2"/>
    </row>
    <row r="1284" ht="14.25" customHeight="1">
      <c r="E1284" s="2"/>
      <c r="F1284" s="2"/>
    </row>
    <row r="1285" ht="14.25" customHeight="1">
      <c r="E1285" s="2"/>
      <c r="F1285" s="2"/>
    </row>
    <row r="1286" ht="14.25" customHeight="1">
      <c r="E1286" s="2"/>
      <c r="F1286" s="2"/>
    </row>
    <row r="1287" ht="14.25" customHeight="1">
      <c r="E1287" s="2"/>
      <c r="F1287" s="2"/>
    </row>
    <row r="1288" ht="14.25" customHeight="1">
      <c r="E1288" s="2"/>
      <c r="F1288" s="2"/>
    </row>
    <row r="1289" ht="14.25" customHeight="1">
      <c r="E1289" s="2"/>
      <c r="F1289" s="2"/>
    </row>
    <row r="1290" ht="14.25" customHeight="1">
      <c r="E1290" s="2"/>
      <c r="F1290" s="2"/>
    </row>
    <row r="1291" ht="14.25" customHeight="1">
      <c r="E1291" s="2"/>
      <c r="F1291" s="2"/>
    </row>
    <row r="1292" ht="14.25" customHeight="1">
      <c r="E1292" s="2"/>
      <c r="F1292" s="2"/>
    </row>
    <row r="1293" ht="14.25" customHeight="1">
      <c r="E1293" s="2"/>
      <c r="F1293" s="2"/>
    </row>
    <row r="1294" ht="14.25" customHeight="1">
      <c r="E1294" s="2"/>
      <c r="F1294" s="2"/>
    </row>
    <row r="1295" ht="14.25" customHeight="1">
      <c r="E1295" s="2"/>
      <c r="F1295" s="2"/>
    </row>
    <row r="1296" ht="14.25" customHeight="1">
      <c r="E1296" s="2"/>
      <c r="F1296" s="2"/>
    </row>
    <row r="1297" ht="14.25" customHeight="1">
      <c r="E1297" s="2"/>
      <c r="F1297" s="2"/>
    </row>
    <row r="1298" ht="14.25" customHeight="1">
      <c r="E1298" s="2"/>
      <c r="F1298" s="2"/>
    </row>
    <row r="1299" ht="14.25" customHeight="1">
      <c r="E1299" s="2"/>
      <c r="F1299" s="2"/>
    </row>
    <row r="1300" ht="14.25" customHeight="1">
      <c r="E1300" s="2"/>
      <c r="F1300" s="2"/>
    </row>
    <row r="1301" ht="14.25" customHeight="1">
      <c r="E1301" s="2"/>
      <c r="F1301" s="2"/>
    </row>
    <row r="1302" ht="14.25" customHeight="1">
      <c r="E1302" s="2"/>
      <c r="F1302" s="2"/>
    </row>
    <row r="1303" ht="14.25" customHeight="1">
      <c r="E1303" s="2"/>
      <c r="F1303" s="2"/>
    </row>
    <row r="1304" ht="14.25" customHeight="1">
      <c r="E1304" s="2"/>
      <c r="F1304" s="2"/>
    </row>
    <row r="1305" ht="14.25" customHeight="1">
      <c r="E1305" s="2"/>
      <c r="F1305" s="2"/>
    </row>
    <row r="1306" ht="14.25" customHeight="1">
      <c r="E1306" s="2"/>
      <c r="F1306" s="2"/>
    </row>
    <row r="1307" ht="14.25" customHeight="1">
      <c r="E1307" s="2"/>
      <c r="F1307" s="2"/>
    </row>
    <row r="1308" ht="14.25" customHeight="1">
      <c r="E1308" s="2"/>
      <c r="F1308" s="2"/>
    </row>
    <row r="1309" ht="14.25" customHeight="1">
      <c r="E1309" s="2"/>
      <c r="F1309" s="2"/>
    </row>
    <row r="1310" ht="14.25" customHeight="1">
      <c r="E1310" s="2"/>
      <c r="F1310" s="2"/>
    </row>
    <row r="1311" ht="14.25" customHeight="1">
      <c r="E1311" s="2"/>
      <c r="F1311" s="2"/>
    </row>
    <row r="1312" ht="14.25" customHeight="1">
      <c r="E1312" s="2"/>
      <c r="F1312" s="2"/>
    </row>
    <row r="1313" ht="14.25" customHeight="1">
      <c r="E1313" s="2"/>
      <c r="F1313" s="2"/>
    </row>
    <row r="1314" ht="14.25" customHeight="1">
      <c r="E1314" s="2"/>
      <c r="F1314" s="2"/>
    </row>
    <row r="1315" ht="14.25" customHeight="1">
      <c r="E1315" s="2"/>
      <c r="F1315" s="2"/>
    </row>
    <row r="1316" ht="14.25" customHeight="1">
      <c r="E1316" s="2"/>
      <c r="F1316" s="2"/>
    </row>
    <row r="1317" ht="14.25" customHeight="1">
      <c r="E1317" s="2"/>
      <c r="F1317" s="2"/>
    </row>
    <row r="1318" ht="14.25" customHeight="1">
      <c r="E1318" s="2"/>
      <c r="F1318" s="2"/>
    </row>
    <row r="1319" ht="14.25" customHeight="1">
      <c r="E1319" s="2"/>
      <c r="F1319" s="2"/>
    </row>
    <row r="1320" ht="14.25" customHeight="1">
      <c r="E1320" s="2"/>
      <c r="F1320" s="2"/>
    </row>
    <row r="1321" ht="14.25" customHeight="1">
      <c r="E1321" s="2"/>
      <c r="F1321" s="2"/>
    </row>
    <row r="1322" ht="14.25" customHeight="1">
      <c r="E1322" s="2"/>
      <c r="F1322" s="2"/>
    </row>
    <row r="1323" ht="14.25" customHeight="1">
      <c r="E1323" s="2"/>
      <c r="F1323" s="2"/>
    </row>
    <row r="1324" ht="14.25" customHeight="1">
      <c r="E1324" s="2"/>
      <c r="F1324" s="2"/>
    </row>
    <row r="1325" ht="14.25" customHeight="1">
      <c r="E1325" s="2"/>
      <c r="F1325" s="2"/>
    </row>
    <row r="1326" ht="14.25" customHeight="1">
      <c r="E1326" s="2"/>
      <c r="F1326" s="2"/>
    </row>
    <row r="1327" ht="14.25" customHeight="1">
      <c r="E1327" s="2"/>
      <c r="F1327" s="2"/>
    </row>
    <row r="1328" ht="14.25" customHeight="1">
      <c r="E1328" s="2"/>
      <c r="F1328" s="2"/>
    </row>
    <row r="1329" ht="14.25" customHeight="1">
      <c r="E1329" s="2"/>
      <c r="F1329" s="2"/>
    </row>
    <row r="1330" ht="14.25" customHeight="1">
      <c r="E1330" s="2"/>
      <c r="F1330" s="2"/>
    </row>
    <row r="1331" ht="14.25" customHeight="1">
      <c r="E1331" s="2"/>
      <c r="F1331" s="2"/>
    </row>
    <row r="1332" ht="14.25" customHeight="1">
      <c r="E1332" s="2"/>
      <c r="F1332" s="2"/>
    </row>
    <row r="1333" ht="14.25" customHeight="1">
      <c r="E1333" s="2"/>
      <c r="F1333" s="2"/>
    </row>
    <row r="1334" ht="14.25" customHeight="1">
      <c r="E1334" s="2"/>
      <c r="F1334" s="2"/>
    </row>
    <row r="1335" ht="14.25" customHeight="1">
      <c r="E1335" s="2"/>
      <c r="F1335" s="2"/>
    </row>
    <row r="1336" ht="14.25" customHeight="1">
      <c r="E1336" s="2"/>
      <c r="F1336" s="2"/>
    </row>
    <row r="1337" ht="14.25" customHeight="1">
      <c r="E1337" s="2"/>
      <c r="F1337" s="2"/>
    </row>
    <row r="1338" ht="14.25" customHeight="1">
      <c r="E1338" s="2"/>
      <c r="F1338" s="2"/>
    </row>
    <row r="1339" ht="14.25" customHeight="1">
      <c r="E1339" s="2"/>
      <c r="F1339" s="2"/>
    </row>
    <row r="1340" ht="14.25" customHeight="1">
      <c r="E1340" s="2"/>
      <c r="F1340" s="2"/>
    </row>
    <row r="1341" ht="14.25" customHeight="1">
      <c r="E1341" s="2"/>
      <c r="F1341" s="2"/>
    </row>
    <row r="1342" ht="14.25" customHeight="1">
      <c r="E1342" s="2"/>
      <c r="F1342" s="2"/>
    </row>
    <row r="1343" ht="14.25" customHeight="1">
      <c r="E1343" s="2"/>
      <c r="F1343" s="2"/>
    </row>
    <row r="1344" ht="14.25" customHeight="1">
      <c r="E1344" s="2"/>
      <c r="F1344" s="2"/>
    </row>
    <row r="1345" ht="14.25" customHeight="1">
      <c r="E1345" s="2"/>
      <c r="F1345" s="2"/>
    </row>
    <row r="1346" ht="14.25" customHeight="1">
      <c r="E1346" s="2"/>
      <c r="F1346" s="2"/>
    </row>
    <row r="1347" ht="14.25" customHeight="1">
      <c r="E1347" s="2"/>
      <c r="F1347" s="2"/>
    </row>
    <row r="1348" ht="14.25" customHeight="1">
      <c r="E1348" s="2"/>
      <c r="F1348" s="2"/>
    </row>
    <row r="1349" ht="14.25" customHeight="1">
      <c r="E1349" s="2"/>
      <c r="F1349" s="2"/>
    </row>
    <row r="1350" ht="14.25" customHeight="1">
      <c r="E1350" s="2"/>
      <c r="F1350" s="2"/>
    </row>
    <row r="1351" ht="14.25" customHeight="1">
      <c r="E1351" s="2"/>
      <c r="F1351" s="2"/>
    </row>
    <row r="1352" ht="14.25" customHeight="1">
      <c r="E1352" s="2"/>
      <c r="F1352" s="2"/>
    </row>
    <row r="1353" ht="14.25" customHeight="1">
      <c r="E1353" s="2"/>
      <c r="F1353" s="2"/>
    </row>
    <row r="1354" ht="14.25" customHeight="1">
      <c r="E1354" s="2"/>
      <c r="F1354" s="2"/>
    </row>
    <row r="1355" ht="14.25" customHeight="1">
      <c r="E1355" s="2"/>
      <c r="F1355" s="2"/>
    </row>
    <row r="1356" ht="14.25" customHeight="1">
      <c r="E1356" s="2"/>
      <c r="F1356" s="2"/>
    </row>
    <row r="1357" ht="14.25" customHeight="1">
      <c r="E1357" s="2"/>
      <c r="F1357" s="2"/>
    </row>
    <row r="1358" ht="14.25" customHeight="1">
      <c r="E1358" s="2"/>
      <c r="F1358" s="2"/>
    </row>
    <row r="1359" ht="14.25" customHeight="1">
      <c r="E1359" s="2"/>
      <c r="F1359" s="2"/>
    </row>
    <row r="1360" ht="14.25" customHeight="1">
      <c r="E1360" s="2"/>
      <c r="F1360" s="2"/>
    </row>
    <row r="1361" ht="14.25" customHeight="1">
      <c r="E1361" s="2"/>
      <c r="F1361" s="2"/>
    </row>
    <row r="1362" ht="14.25" customHeight="1">
      <c r="E1362" s="2"/>
      <c r="F1362" s="2"/>
    </row>
    <row r="1363" ht="14.25" customHeight="1">
      <c r="E1363" s="2"/>
      <c r="F1363" s="2"/>
    </row>
    <row r="1364" ht="14.25" customHeight="1">
      <c r="E1364" s="2"/>
      <c r="F1364" s="2"/>
    </row>
    <row r="1365" ht="14.25" customHeight="1">
      <c r="E1365" s="2"/>
      <c r="F1365" s="2"/>
    </row>
    <row r="1366" ht="14.25" customHeight="1">
      <c r="E1366" s="2"/>
      <c r="F1366" s="2"/>
    </row>
    <row r="1367" ht="14.25" customHeight="1">
      <c r="E1367" s="2"/>
      <c r="F1367" s="2"/>
    </row>
    <row r="1368" ht="14.25" customHeight="1">
      <c r="E1368" s="2"/>
      <c r="F1368" s="2"/>
    </row>
    <row r="1369" ht="14.25" customHeight="1">
      <c r="E1369" s="2"/>
      <c r="F1369" s="2"/>
    </row>
    <row r="1370" ht="14.25" customHeight="1">
      <c r="E1370" s="2"/>
      <c r="F1370" s="2"/>
    </row>
    <row r="1371" ht="14.25" customHeight="1">
      <c r="E1371" s="2"/>
      <c r="F1371" s="2"/>
    </row>
    <row r="1372" ht="14.25" customHeight="1">
      <c r="E1372" s="2"/>
      <c r="F1372" s="2"/>
    </row>
    <row r="1373" ht="14.25" customHeight="1">
      <c r="E1373" s="2"/>
      <c r="F1373" s="2"/>
    </row>
    <row r="1374" ht="14.25" customHeight="1">
      <c r="E1374" s="2"/>
      <c r="F1374" s="2"/>
    </row>
    <row r="1375" ht="14.25" customHeight="1">
      <c r="E1375" s="2"/>
      <c r="F1375" s="2"/>
    </row>
    <row r="1376" ht="14.25" customHeight="1">
      <c r="E1376" s="2"/>
      <c r="F1376" s="2"/>
    </row>
    <row r="1377" ht="14.25" customHeight="1">
      <c r="E1377" s="2"/>
      <c r="F1377" s="2"/>
    </row>
    <row r="1378" ht="14.25" customHeight="1">
      <c r="E1378" s="2"/>
      <c r="F1378" s="2"/>
    </row>
    <row r="1379" ht="14.25" customHeight="1">
      <c r="E1379" s="2"/>
      <c r="F1379" s="2"/>
    </row>
    <row r="1380" ht="14.25" customHeight="1">
      <c r="E1380" s="2"/>
      <c r="F1380" s="2"/>
    </row>
    <row r="1381" ht="14.25" customHeight="1">
      <c r="E1381" s="2"/>
      <c r="F1381" s="2"/>
    </row>
    <row r="1382" ht="14.25" customHeight="1">
      <c r="E1382" s="2"/>
      <c r="F1382" s="2"/>
    </row>
    <row r="1383" ht="14.25" customHeight="1">
      <c r="E1383" s="2"/>
      <c r="F1383" s="2"/>
    </row>
    <row r="1384" ht="14.25" customHeight="1">
      <c r="E1384" s="2"/>
      <c r="F1384" s="2"/>
    </row>
    <row r="1385" ht="14.25" customHeight="1">
      <c r="E1385" s="2"/>
      <c r="F1385" s="2"/>
    </row>
    <row r="1386" ht="14.25" customHeight="1">
      <c r="E1386" s="2"/>
      <c r="F1386" s="2"/>
    </row>
    <row r="1387" ht="14.25" customHeight="1">
      <c r="E1387" s="2"/>
      <c r="F1387" s="2"/>
    </row>
    <row r="1388" ht="14.25" customHeight="1">
      <c r="E1388" s="2"/>
      <c r="F1388" s="2"/>
    </row>
    <row r="1389" ht="14.25" customHeight="1">
      <c r="E1389" s="2"/>
      <c r="F1389" s="2"/>
    </row>
    <row r="1390" ht="14.25" customHeight="1">
      <c r="E1390" s="2"/>
      <c r="F1390" s="2"/>
    </row>
  </sheetData>
  <printOptions/>
  <pageMargins bottom="0.7480314960629921" footer="0.0" header="0.0" left="0.7086614173228346" right="0.7086614173228346" top="0.7480314960629921"/>
  <pageSetup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8.71"/>
    <col customWidth="1" min="2" max="2" width="13.14"/>
    <col customWidth="1" min="3" max="3" width="44.29"/>
    <col customWidth="1" min="4" max="4" width="22.0"/>
    <col customWidth="1" min="5" max="5" width="24.71"/>
    <col customWidth="1" min="6" max="6" width="19.29"/>
    <col customWidth="1" min="7" max="26" width="8.71"/>
  </cols>
  <sheetData>
    <row r="1" ht="14.25" customHeight="1">
      <c r="A1" s="1" t="s">
        <v>0</v>
      </c>
      <c r="D1" s="2"/>
      <c r="E1" s="2"/>
    </row>
    <row r="2" ht="14.25" customHeight="1">
      <c r="A2" s="17" t="s">
        <v>1342</v>
      </c>
      <c r="D2" s="2"/>
      <c r="E2" s="2"/>
    </row>
    <row r="3" ht="14.25" customHeight="1">
      <c r="A3" s="1" t="s">
        <v>2</v>
      </c>
      <c r="D3" s="2"/>
      <c r="E3" s="2"/>
    </row>
    <row r="4" ht="14.25" customHeight="1">
      <c r="A4" s="3" t="s">
        <v>855</v>
      </c>
      <c r="B4" s="3" t="s">
        <v>935</v>
      </c>
      <c r="C4" s="3" t="s">
        <v>4</v>
      </c>
      <c r="D4" s="4" t="s">
        <v>5</v>
      </c>
      <c r="E4" s="4" t="s">
        <v>6</v>
      </c>
      <c r="F4" s="117">
        <f>D505</f>
        <v>18879387.55</v>
      </c>
    </row>
    <row r="5" ht="14.25" customHeight="1">
      <c r="A5" s="5"/>
      <c r="B5" s="5"/>
      <c r="C5" s="5"/>
      <c r="D5" s="6"/>
      <c r="E5" s="6"/>
    </row>
    <row r="6" ht="14.25" customHeight="1">
      <c r="A6" s="8"/>
      <c r="B6" s="8"/>
      <c r="C6" s="9" t="s">
        <v>7</v>
      </c>
      <c r="D6" s="153">
        <v>2.2839803655E8</v>
      </c>
      <c r="E6" s="11"/>
    </row>
    <row r="7" ht="14.25" customHeight="1">
      <c r="A7" s="8"/>
      <c r="B7" s="8"/>
      <c r="C7" s="9"/>
      <c r="D7" s="12"/>
      <c r="E7" s="11"/>
    </row>
    <row r="8" ht="14.25" customHeight="1">
      <c r="A8" s="14">
        <v>1.0</v>
      </c>
      <c r="B8" s="83">
        <v>45627.0</v>
      </c>
      <c r="C8" s="18" t="s">
        <v>147</v>
      </c>
      <c r="D8" s="15"/>
      <c r="E8" s="81">
        <v>3000000.0</v>
      </c>
    </row>
    <row r="9" ht="14.25" customHeight="1">
      <c r="A9" s="14">
        <f t="shared" ref="A9:A104" si="1">A8+1</f>
        <v>2</v>
      </c>
      <c r="B9" s="83">
        <v>45627.0</v>
      </c>
      <c r="C9" s="18" t="s">
        <v>962</v>
      </c>
      <c r="D9" s="15"/>
      <c r="E9" s="81">
        <v>3000000.0</v>
      </c>
    </row>
    <row r="10" ht="14.25" customHeight="1">
      <c r="A10" s="14">
        <f t="shared" si="1"/>
        <v>3</v>
      </c>
      <c r="B10" s="83">
        <v>45627.0</v>
      </c>
      <c r="C10" s="18" t="s">
        <v>625</v>
      </c>
      <c r="D10" s="15"/>
      <c r="E10" s="81">
        <v>3000000.0</v>
      </c>
      <c r="F10" s="88"/>
    </row>
    <row r="11" ht="14.25" customHeight="1">
      <c r="A11" s="14">
        <f t="shared" si="1"/>
        <v>4</v>
      </c>
      <c r="B11" s="83">
        <v>45627.0</v>
      </c>
      <c r="C11" s="18" t="s">
        <v>149</v>
      </c>
      <c r="D11" s="15"/>
      <c r="E11" s="81">
        <v>3000000.0</v>
      </c>
    </row>
    <row r="12" ht="14.25" customHeight="1">
      <c r="A12" s="14">
        <f t="shared" si="1"/>
        <v>5</v>
      </c>
      <c r="B12" s="83">
        <v>45627.0</v>
      </c>
      <c r="C12" s="18" t="s">
        <v>150</v>
      </c>
      <c r="D12" s="15"/>
      <c r="E12" s="81">
        <v>3000000.0</v>
      </c>
    </row>
    <row r="13" ht="14.25" customHeight="1">
      <c r="A13" s="14">
        <f t="shared" si="1"/>
        <v>6</v>
      </c>
      <c r="B13" s="83">
        <v>45627.0</v>
      </c>
      <c r="C13" s="18" t="s">
        <v>151</v>
      </c>
      <c r="D13" s="15"/>
      <c r="E13" s="81">
        <v>3000000.0</v>
      </c>
    </row>
    <row r="14" ht="14.25" customHeight="1">
      <c r="A14" s="14">
        <f t="shared" si="1"/>
        <v>7</v>
      </c>
      <c r="B14" s="83">
        <v>45627.0</v>
      </c>
      <c r="C14" s="18" t="s">
        <v>652</v>
      </c>
      <c r="D14" s="15"/>
      <c r="E14" s="81">
        <v>3000000.0</v>
      </c>
    </row>
    <row r="15" ht="14.25" customHeight="1">
      <c r="A15" s="14">
        <f t="shared" si="1"/>
        <v>8</v>
      </c>
      <c r="B15" s="83">
        <v>45627.0</v>
      </c>
      <c r="C15" s="18" t="s">
        <v>653</v>
      </c>
      <c r="D15" s="2"/>
      <c r="E15" s="81">
        <v>3000000.0</v>
      </c>
    </row>
    <row r="16" ht="14.25" customHeight="1">
      <c r="A16" s="14">
        <f t="shared" si="1"/>
        <v>9</v>
      </c>
      <c r="B16" s="83">
        <v>45627.0</v>
      </c>
      <c r="C16" s="18" t="s">
        <v>1123</v>
      </c>
      <c r="D16" s="15"/>
      <c r="E16" s="81">
        <v>3000000.0</v>
      </c>
      <c r="F16" s="88"/>
    </row>
    <row r="17" ht="14.25" customHeight="1">
      <c r="A17" s="14">
        <f t="shared" si="1"/>
        <v>10</v>
      </c>
      <c r="B17" s="83">
        <v>45627.0</v>
      </c>
      <c r="C17" s="18" t="s">
        <v>452</v>
      </c>
      <c r="D17" s="15"/>
      <c r="E17" s="81">
        <v>3000000.0</v>
      </c>
      <c r="F17" s="21"/>
    </row>
    <row r="18" ht="14.25" customHeight="1">
      <c r="A18" s="14">
        <f t="shared" si="1"/>
        <v>11</v>
      </c>
      <c r="B18" s="83">
        <v>45627.0</v>
      </c>
      <c r="C18" s="18" t="s">
        <v>1306</v>
      </c>
      <c r="D18" s="15"/>
      <c r="E18" s="81">
        <v>3000000.0</v>
      </c>
    </row>
    <row r="19" ht="14.25" customHeight="1">
      <c r="A19" s="14">
        <f t="shared" si="1"/>
        <v>12</v>
      </c>
      <c r="B19" s="83">
        <v>45627.0</v>
      </c>
      <c r="C19" s="18" t="s">
        <v>1066</v>
      </c>
      <c r="D19" s="15"/>
      <c r="E19" s="81">
        <v>3000000.0</v>
      </c>
    </row>
    <row r="20" ht="14.25" customHeight="1">
      <c r="A20" s="14">
        <f t="shared" si="1"/>
        <v>13</v>
      </c>
      <c r="B20" s="83">
        <v>45627.0</v>
      </c>
      <c r="C20" s="18" t="s">
        <v>299</v>
      </c>
      <c r="D20" s="15"/>
      <c r="E20" s="81">
        <v>3000000.0</v>
      </c>
      <c r="F20" s="88"/>
    </row>
    <row r="21" ht="14.25" customHeight="1">
      <c r="A21" s="14">
        <f t="shared" si="1"/>
        <v>14</v>
      </c>
      <c r="B21" s="83">
        <v>45627.0</v>
      </c>
      <c r="C21" s="18" t="s">
        <v>1343</v>
      </c>
      <c r="D21" s="15"/>
      <c r="E21" s="81">
        <v>3000000.0</v>
      </c>
    </row>
    <row r="22" ht="14.25" customHeight="1">
      <c r="A22" s="14">
        <f t="shared" si="1"/>
        <v>15</v>
      </c>
      <c r="B22" s="83">
        <v>45627.0</v>
      </c>
      <c r="C22" s="18" t="s">
        <v>15</v>
      </c>
      <c r="D22" s="81">
        <v>300000.0</v>
      </c>
      <c r="E22" s="15"/>
      <c r="F22" s="17" t="s">
        <v>13</v>
      </c>
    </row>
    <row r="23" ht="14.25" customHeight="1">
      <c r="A23" s="14">
        <f t="shared" si="1"/>
        <v>16</v>
      </c>
      <c r="B23" s="83">
        <v>45627.0</v>
      </c>
      <c r="C23" s="18" t="s">
        <v>23</v>
      </c>
      <c r="D23" s="81">
        <v>300000.0</v>
      </c>
      <c r="E23" s="15"/>
      <c r="F23" s="17" t="s">
        <v>13</v>
      </c>
    </row>
    <row r="24" ht="14.25" customHeight="1">
      <c r="A24" s="14">
        <f t="shared" si="1"/>
        <v>17</v>
      </c>
      <c r="B24" s="83">
        <v>45627.0</v>
      </c>
      <c r="C24" s="18" t="s">
        <v>1231</v>
      </c>
      <c r="D24" s="81">
        <v>50000.0</v>
      </c>
      <c r="E24" s="15"/>
    </row>
    <row r="25" ht="14.25" customHeight="1">
      <c r="A25" s="14">
        <f t="shared" si="1"/>
        <v>18</v>
      </c>
      <c r="B25" s="83">
        <v>45627.0</v>
      </c>
      <c r="C25" s="18" t="s">
        <v>66</v>
      </c>
      <c r="D25" s="81">
        <v>100000.0</v>
      </c>
      <c r="E25" s="15"/>
    </row>
    <row r="26" ht="14.25" customHeight="1">
      <c r="A26" s="14">
        <f t="shared" si="1"/>
        <v>19</v>
      </c>
      <c r="B26" s="83">
        <v>45627.0</v>
      </c>
      <c r="C26" s="18" t="s">
        <v>922</v>
      </c>
      <c r="D26" s="81">
        <v>100000.0</v>
      </c>
      <c r="E26" s="15"/>
      <c r="F26" s="17" t="s">
        <v>13</v>
      </c>
    </row>
    <row r="27" ht="14.25" customHeight="1">
      <c r="A27" s="14">
        <f t="shared" si="1"/>
        <v>20</v>
      </c>
      <c r="B27" s="83">
        <v>45627.0</v>
      </c>
      <c r="C27" s="18" t="s">
        <v>251</v>
      </c>
      <c r="D27" s="81">
        <v>400077.0</v>
      </c>
      <c r="E27" s="15"/>
      <c r="F27" s="17" t="s">
        <v>1293</v>
      </c>
    </row>
    <row r="28" ht="14.25" customHeight="1">
      <c r="A28" s="14">
        <f t="shared" si="1"/>
        <v>21</v>
      </c>
      <c r="B28" s="83">
        <v>45627.0</v>
      </c>
      <c r="C28" s="18" t="s">
        <v>833</v>
      </c>
      <c r="D28" s="81">
        <v>30000.0</v>
      </c>
      <c r="E28" s="15"/>
      <c r="F28" s="154"/>
    </row>
    <row r="29" ht="14.25" customHeight="1">
      <c r="A29" s="14">
        <f t="shared" si="1"/>
        <v>22</v>
      </c>
      <c r="B29" s="83">
        <v>45627.0</v>
      </c>
      <c r="C29" s="18" t="s">
        <v>51</v>
      </c>
      <c r="D29" s="81">
        <v>25000.0</v>
      </c>
      <c r="E29" s="15"/>
      <c r="F29" s="17" t="s">
        <v>13</v>
      </c>
    </row>
    <row r="30" ht="14.25" customHeight="1">
      <c r="A30" s="14">
        <f t="shared" si="1"/>
        <v>23</v>
      </c>
      <c r="B30" s="83">
        <v>45627.0</v>
      </c>
      <c r="C30" s="18" t="s">
        <v>1326</v>
      </c>
      <c r="D30" s="81">
        <v>100000.0</v>
      </c>
      <c r="E30" s="15"/>
    </row>
    <row r="31" ht="14.25" customHeight="1">
      <c r="A31" s="14">
        <f t="shared" si="1"/>
        <v>24</v>
      </c>
      <c r="B31" s="83">
        <v>45627.0</v>
      </c>
      <c r="C31" s="18" t="s">
        <v>850</v>
      </c>
      <c r="D31" s="81">
        <v>100000.0</v>
      </c>
      <c r="E31" s="15"/>
    </row>
    <row r="32" ht="14.25" customHeight="1">
      <c r="A32" s="14">
        <f t="shared" si="1"/>
        <v>25</v>
      </c>
      <c r="B32" s="83">
        <v>45627.0</v>
      </c>
      <c r="C32" s="18" t="s">
        <v>234</v>
      </c>
      <c r="D32" s="81">
        <v>100000.0</v>
      </c>
      <c r="E32" s="15"/>
    </row>
    <row r="33" ht="14.25" customHeight="1">
      <c r="A33" s="14">
        <f t="shared" si="1"/>
        <v>26</v>
      </c>
      <c r="B33" s="83">
        <v>45627.0</v>
      </c>
      <c r="C33" s="18" t="s">
        <v>39</v>
      </c>
      <c r="D33" s="81">
        <v>500000.0</v>
      </c>
      <c r="E33" s="15"/>
    </row>
    <row r="34" ht="14.25" customHeight="1">
      <c r="A34" s="14">
        <f t="shared" si="1"/>
        <v>27</v>
      </c>
      <c r="B34" s="83">
        <v>45627.0</v>
      </c>
      <c r="C34" s="18" t="s">
        <v>1009</v>
      </c>
      <c r="D34" s="81">
        <v>50000.0</v>
      </c>
      <c r="E34" s="15"/>
    </row>
    <row r="35" ht="14.25" customHeight="1">
      <c r="A35" s="14">
        <f t="shared" si="1"/>
        <v>28</v>
      </c>
      <c r="B35" s="83">
        <v>45627.0</v>
      </c>
      <c r="C35" s="18" t="s">
        <v>174</v>
      </c>
      <c r="D35" s="81">
        <v>250000.0</v>
      </c>
      <c r="E35" s="15"/>
      <c r="F35" s="17" t="s">
        <v>13</v>
      </c>
    </row>
    <row r="36" ht="14.25" customHeight="1">
      <c r="A36" s="14">
        <f t="shared" si="1"/>
        <v>29</v>
      </c>
      <c r="B36" s="83">
        <v>45627.0</v>
      </c>
      <c r="C36" s="18" t="s">
        <v>229</v>
      </c>
      <c r="D36" s="81">
        <v>500000.0</v>
      </c>
      <c r="E36" s="15"/>
    </row>
    <row r="37" ht="14.25" customHeight="1">
      <c r="A37" s="14">
        <f t="shared" si="1"/>
        <v>30</v>
      </c>
      <c r="B37" s="83">
        <v>45627.0</v>
      </c>
      <c r="C37" s="18" t="s">
        <v>80</v>
      </c>
      <c r="D37" s="81">
        <v>500000.0</v>
      </c>
      <c r="E37" s="15"/>
    </row>
    <row r="38" ht="14.25" customHeight="1">
      <c r="A38" s="14">
        <f t="shared" si="1"/>
        <v>31</v>
      </c>
      <c r="B38" s="83">
        <v>45627.0</v>
      </c>
      <c r="C38" s="18" t="s">
        <v>58</v>
      </c>
      <c r="D38" s="81">
        <v>100000.0</v>
      </c>
      <c r="E38" s="15"/>
    </row>
    <row r="39" ht="14.25" customHeight="1">
      <c r="A39" s="14">
        <f t="shared" si="1"/>
        <v>32</v>
      </c>
      <c r="B39" s="83">
        <v>45627.0</v>
      </c>
      <c r="C39" s="18" t="s">
        <v>104</v>
      </c>
      <c r="D39" s="81">
        <v>100000.0</v>
      </c>
      <c r="E39" s="15"/>
    </row>
    <row r="40" ht="14.25" customHeight="1">
      <c r="A40" s="14">
        <f t="shared" si="1"/>
        <v>33</v>
      </c>
      <c r="B40" s="83">
        <v>45627.0</v>
      </c>
      <c r="C40" s="18" t="s">
        <v>178</v>
      </c>
      <c r="D40" s="81">
        <v>1500000.0</v>
      </c>
      <c r="E40" s="15"/>
      <c r="F40" s="88"/>
    </row>
    <row r="41" ht="14.25" customHeight="1">
      <c r="A41" s="14">
        <f t="shared" si="1"/>
        <v>34</v>
      </c>
      <c r="B41" s="83">
        <v>45627.0</v>
      </c>
      <c r="C41" s="18" t="s">
        <v>332</v>
      </c>
      <c r="D41" s="81">
        <v>500000.0</v>
      </c>
      <c r="E41" s="15"/>
    </row>
    <row r="42" ht="14.25" customHeight="1">
      <c r="A42" s="14">
        <f t="shared" si="1"/>
        <v>35</v>
      </c>
      <c r="B42" s="83">
        <v>45627.0</v>
      </c>
      <c r="C42" s="18" t="s">
        <v>338</v>
      </c>
      <c r="D42" s="81">
        <v>500000.0</v>
      </c>
      <c r="E42" s="15"/>
    </row>
    <row r="43" ht="14.25" customHeight="1">
      <c r="A43" s="14">
        <f t="shared" si="1"/>
        <v>36</v>
      </c>
      <c r="B43" s="83">
        <v>45627.0</v>
      </c>
      <c r="C43" s="18" t="s">
        <v>213</v>
      </c>
      <c r="D43" s="81">
        <v>500000.0</v>
      </c>
      <c r="E43" s="15"/>
      <c r="F43" s="17" t="s">
        <v>13</v>
      </c>
    </row>
    <row r="44" ht="14.25" customHeight="1">
      <c r="A44" s="14">
        <f t="shared" si="1"/>
        <v>37</v>
      </c>
      <c r="B44" s="83">
        <v>45627.0</v>
      </c>
      <c r="C44" s="18" t="s">
        <v>788</v>
      </c>
      <c r="D44" s="81">
        <v>1000000.0</v>
      </c>
      <c r="E44" s="15"/>
      <c r="F44" s="155" t="s">
        <v>13</v>
      </c>
    </row>
    <row r="45" ht="14.25" customHeight="1">
      <c r="A45" s="14">
        <f t="shared" si="1"/>
        <v>38</v>
      </c>
      <c r="B45" s="83">
        <v>45627.0</v>
      </c>
      <c r="C45" s="18" t="s">
        <v>282</v>
      </c>
      <c r="D45" s="81">
        <v>78882.0</v>
      </c>
      <c r="E45" s="15"/>
    </row>
    <row r="46" ht="14.25" customHeight="1">
      <c r="A46" s="14">
        <f t="shared" si="1"/>
        <v>39</v>
      </c>
      <c r="B46" s="83">
        <v>45627.0</v>
      </c>
      <c r="C46" s="18" t="s">
        <v>678</v>
      </c>
      <c r="D46" s="81">
        <v>200000.0</v>
      </c>
      <c r="E46" s="15"/>
    </row>
    <row r="47" ht="14.25" customHeight="1">
      <c r="A47" s="14">
        <f t="shared" si="1"/>
        <v>40</v>
      </c>
      <c r="B47" s="83">
        <v>45627.0</v>
      </c>
      <c r="C47" s="18" t="s">
        <v>1106</v>
      </c>
      <c r="D47" s="15"/>
      <c r="E47" s="81">
        <v>4500000.0</v>
      </c>
      <c r="F47" s="17" t="s">
        <v>1344</v>
      </c>
    </row>
    <row r="48" ht="14.25" customHeight="1">
      <c r="A48" s="14">
        <f t="shared" si="1"/>
        <v>41</v>
      </c>
      <c r="B48" s="83">
        <v>45627.0</v>
      </c>
      <c r="C48" s="18" t="s">
        <v>1107</v>
      </c>
      <c r="D48" s="15"/>
      <c r="E48" s="81">
        <v>5200000.0</v>
      </c>
      <c r="F48" s="17" t="s">
        <v>265</v>
      </c>
    </row>
    <row r="49" ht="14.25" customHeight="1">
      <c r="A49" s="14">
        <f t="shared" si="1"/>
        <v>42</v>
      </c>
      <c r="B49" s="83">
        <v>45627.0</v>
      </c>
      <c r="C49" s="18" t="s">
        <v>264</v>
      </c>
      <c r="D49" s="15"/>
      <c r="E49" s="81">
        <v>5000000.0</v>
      </c>
      <c r="F49" s="17" t="s">
        <v>265</v>
      </c>
    </row>
    <row r="50" ht="14.25" customHeight="1">
      <c r="A50" s="14">
        <f t="shared" si="1"/>
        <v>43</v>
      </c>
      <c r="B50" s="83">
        <v>45627.0</v>
      </c>
      <c r="C50" s="18" t="s">
        <v>1108</v>
      </c>
      <c r="D50" s="15"/>
      <c r="E50" s="81">
        <v>2000000.0</v>
      </c>
      <c r="F50" s="17" t="s">
        <v>265</v>
      </c>
    </row>
    <row r="51" ht="14.25" customHeight="1">
      <c r="A51" s="14">
        <f t="shared" si="1"/>
        <v>44</v>
      </c>
      <c r="B51" s="83">
        <v>45627.0</v>
      </c>
      <c r="C51" s="18" t="s">
        <v>1161</v>
      </c>
      <c r="D51" s="15"/>
      <c r="E51" s="81">
        <v>1000000.0</v>
      </c>
      <c r="F51" s="17" t="s">
        <v>265</v>
      </c>
    </row>
    <row r="52" ht="14.25" customHeight="1">
      <c r="A52" s="14">
        <f t="shared" si="1"/>
        <v>45</v>
      </c>
      <c r="B52" s="83">
        <v>45627.0</v>
      </c>
      <c r="C52" s="18" t="s">
        <v>57</v>
      </c>
      <c r="D52" s="81">
        <v>200000.0</v>
      </c>
      <c r="E52" s="15"/>
      <c r="F52" s="17" t="s">
        <v>737</v>
      </c>
    </row>
    <row r="53" ht="14.25" customHeight="1">
      <c r="A53" s="14">
        <f t="shared" si="1"/>
        <v>46</v>
      </c>
      <c r="B53" s="83">
        <v>45627.0</v>
      </c>
      <c r="C53" s="18" t="s">
        <v>140</v>
      </c>
      <c r="D53" s="81">
        <v>200000.0</v>
      </c>
      <c r="E53" s="15"/>
    </row>
    <row r="54" ht="14.25" customHeight="1">
      <c r="A54" s="14">
        <f t="shared" si="1"/>
        <v>47</v>
      </c>
      <c r="B54" s="83">
        <v>45627.0</v>
      </c>
      <c r="C54" s="18" t="s">
        <v>1345</v>
      </c>
      <c r="D54" s="81">
        <v>677000.0</v>
      </c>
      <c r="E54" s="15"/>
    </row>
    <row r="55" ht="14.25" customHeight="1">
      <c r="A55" s="14">
        <f t="shared" si="1"/>
        <v>48</v>
      </c>
      <c r="B55" s="83">
        <v>45627.0</v>
      </c>
      <c r="C55" s="18" t="s">
        <v>130</v>
      </c>
      <c r="D55" s="81">
        <v>50000.0</v>
      </c>
      <c r="E55" s="15"/>
      <c r="F55" s="17" t="s">
        <v>13</v>
      </c>
    </row>
    <row r="56" ht="14.25" customHeight="1">
      <c r="A56" s="14">
        <f t="shared" si="1"/>
        <v>49</v>
      </c>
      <c r="B56" s="83">
        <v>45627.0</v>
      </c>
      <c r="C56" s="18" t="s">
        <v>298</v>
      </c>
      <c r="D56" s="81">
        <v>250000.0</v>
      </c>
      <c r="E56" s="15"/>
      <c r="F56" s="17" t="s">
        <v>13</v>
      </c>
    </row>
    <row r="57" ht="14.25" customHeight="1">
      <c r="A57" s="14">
        <f t="shared" si="1"/>
        <v>50</v>
      </c>
      <c r="B57" s="83">
        <v>45627.0</v>
      </c>
      <c r="C57" s="18" t="s">
        <v>647</v>
      </c>
      <c r="D57" s="81">
        <v>1000000.0</v>
      </c>
      <c r="E57" s="15"/>
    </row>
    <row r="58" ht="14.25" customHeight="1">
      <c r="A58" s="14">
        <f t="shared" si="1"/>
        <v>51</v>
      </c>
      <c r="B58" s="83">
        <v>45627.0</v>
      </c>
      <c r="C58" s="18" t="s">
        <v>20</v>
      </c>
      <c r="D58" s="81">
        <v>50000.0</v>
      </c>
      <c r="E58" s="15"/>
    </row>
    <row r="59" ht="14.25" customHeight="1">
      <c r="A59" s="14">
        <f t="shared" si="1"/>
        <v>52</v>
      </c>
      <c r="B59" s="83">
        <v>45627.0</v>
      </c>
      <c r="C59" s="18" t="s">
        <v>192</v>
      </c>
      <c r="D59" s="81">
        <v>500000.0</v>
      </c>
      <c r="E59" s="15"/>
    </row>
    <row r="60" ht="14.25" customHeight="1">
      <c r="A60" s="14">
        <f t="shared" si="1"/>
        <v>53</v>
      </c>
      <c r="B60" s="83">
        <v>45627.0</v>
      </c>
      <c r="C60" s="18" t="s">
        <v>115</v>
      </c>
      <c r="D60" s="81">
        <v>500000.0</v>
      </c>
      <c r="E60" s="15"/>
    </row>
    <row r="61" ht="14.25" customHeight="1">
      <c r="A61" s="14">
        <f t="shared" si="1"/>
        <v>54</v>
      </c>
      <c r="B61" s="83">
        <v>45628.0</v>
      </c>
      <c r="C61" s="18" t="s">
        <v>383</v>
      </c>
      <c r="D61" s="81">
        <v>1000000.0</v>
      </c>
      <c r="E61" s="15"/>
    </row>
    <row r="62" ht="14.25" customHeight="1">
      <c r="A62" s="14">
        <f t="shared" si="1"/>
        <v>55</v>
      </c>
      <c r="B62" s="83">
        <v>45628.0</v>
      </c>
      <c r="C62" s="18" t="s">
        <v>200</v>
      </c>
      <c r="D62" s="81">
        <v>500000.0</v>
      </c>
      <c r="E62" s="15"/>
      <c r="F62" s="17" t="s">
        <v>737</v>
      </c>
    </row>
    <row r="63" ht="14.25" customHeight="1">
      <c r="A63" s="14">
        <f t="shared" si="1"/>
        <v>56</v>
      </c>
      <c r="B63" s="83">
        <v>45628.0</v>
      </c>
      <c r="C63" s="18" t="s">
        <v>9</v>
      </c>
      <c r="D63" s="81">
        <v>200000.0</v>
      </c>
      <c r="E63" s="15"/>
      <c r="F63" s="17" t="s">
        <v>1113</v>
      </c>
    </row>
    <row r="64" ht="14.25" customHeight="1">
      <c r="A64" s="14">
        <f t="shared" si="1"/>
        <v>57</v>
      </c>
      <c r="B64" s="83">
        <v>45628.0</v>
      </c>
      <c r="C64" s="18" t="s">
        <v>234</v>
      </c>
      <c r="D64" s="81">
        <v>100000.0</v>
      </c>
      <c r="E64" s="15"/>
    </row>
    <row r="65" ht="14.25" customHeight="1">
      <c r="A65" s="14">
        <f t="shared" si="1"/>
        <v>58</v>
      </c>
      <c r="B65" s="83">
        <v>45628.0</v>
      </c>
      <c r="C65" s="18" t="s">
        <v>282</v>
      </c>
      <c r="D65" s="81">
        <v>78882.0</v>
      </c>
      <c r="E65" s="15"/>
    </row>
    <row r="66" ht="14.25" customHeight="1">
      <c r="A66" s="14">
        <f t="shared" si="1"/>
        <v>59</v>
      </c>
      <c r="B66" s="83">
        <v>45628.0</v>
      </c>
      <c r="C66" s="18" t="s">
        <v>201</v>
      </c>
      <c r="D66" s="81">
        <v>100000.0</v>
      </c>
      <c r="E66" s="15"/>
    </row>
    <row r="67" ht="14.25" customHeight="1">
      <c r="A67" s="14">
        <f t="shared" si="1"/>
        <v>60</v>
      </c>
      <c r="B67" s="83">
        <v>45628.0</v>
      </c>
      <c r="C67" s="18" t="s">
        <v>1326</v>
      </c>
      <c r="D67" s="81">
        <v>50000.0</v>
      </c>
      <c r="E67" s="15"/>
    </row>
    <row r="68" ht="14.25" customHeight="1">
      <c r="A68" s="14">
        <f t="shared" si="1"/>
        <v>61</v>
      </c>
      <c r="B68" s="83">
        <v>45628.0</v>
      </c>
      <c r="C68" s="28" t="s">
        <v>846</v>
      </c>
      <c r="D68" s="91">
        <v>500000.0</v>
      </c>
      <c r="E68" s="27"/>
    </row>
    <row r="69" ht="14.25" customHeight="1">
      <c r="A69" s="14">
        <f t="shared" si="1"/>
        <v>62</v>
      </c>
      <c r="B69" s="83">
        <v>45628.0</v>
      </c>
      <c r="C69" s="28" t="s">
        <v>16</v>
      </c>
      <c r="D69" s="91">
        <v>250000.0</v>
      </c>
      <c r="E69" s="27"/>
      <c r="F69" s="17" t="s">
        <v>13</v>
      </c>
    </row>
    <row r="70" ht="14.25" customHeight="1">
      <c r="A70" s="14">
        <f t="shared" si="1"/>
        <v>63</v>
      </c>
      <c r="B70" s="83">
        <v>45628.0</v>
      </c>
      <c r="C70" s="28" t="s">
        <v>612</v>
      </c>
      <c r="D70" s="91">
        <v>500000.0</v>
      </c>
      <c r="E70" s="27"/>
    </row>
    <row r="71" ht="14.25" customHeight="1">
      <c r="A71" s="14">
        <f t="shared" si="1"/>
        <v>64</v>
      </c>
      <c r="B71" s="83">
        <v>45628.0</v>
      </c>
      <c r="C71" s="28" t="s">
        <v>185</v>
      </c>
      <c r="D71" s="91">
        <v>40000.0</v>
      </c>
      <c r="E71" s="27"/>
    </row>
    <row r="72" ht="14.25" customHeight="1">
      <c r="A72" s="14">
        <f t="shared" si="1"/>
        <v>65</v>
      </c>
      <c r="B72" s="83">
        <v>45628.0</v>
      </c>
      <c r="C72" s="28" t="s">
        <v>354</v>
      </c>
      <c r="D72" s="91">
        <v>100000.0</v>
      </c>
      <c r="E72" s="27"/>
    </row>
    <row r="73" ht="14.25" customHeight="1">
      <c r="A73" s="14">
        <f t="shared" si="1"/>
        <v>66</v>
      </c>
      <c r="B73" s="83">
        <v>45628.0</v>
      </c>
      <c r="C73" s="28" t="s">
        <v>30</v>
      </c>
      <c r="D73" s="91">
        <v>1500000.0</v>
      </c>
      <c r="E73" s="27"/>
    </row>
    <row r="74" ht="14.25" customHeight="1">
      <c r="A74" s="14">
        <f t="shared" si="1"/>
        <v>67</v>
      </c>
      <c r="B74" s="83">
        <v>45628.0</v>
      </c>
      <c r="C74" s="28" t="s">
        <v>551</v>
      </c>
      <c r="D74" s="91">
        <v>500000.0</v>
      </c>
      <c r="E74" s="27"/>
    </row>
    <row r="75" ht="14.25" customHeight="1">
      <c r="A75" s="14">
        <f t="shared" si="1"/>
        <v>68</v>
      </c>
      <c r="B75" s="83">
        <v>45628.0</v>
      </c>
      <c r="C75" s="28" t="s">
        <v>432</v>
      </c>
      <c r="D75" s="91">
        <v>200000.0</v>
      </c>
      <c r="E75" s="27"/>
    </row>
    <row r="76" ht="14.25" customHeight="1">
      <c r="A76" s="14">
        <f t="shared" si="1"/>
        <v>69</v>
      </c>
      <c r="B76" s="83">
        <v>45628.0</v>
      </c>
      <c r="C76" s="28" t="s">
        <v>1346</v>
      </c>
      <c r="D76" s="91">
        <v>45000.0</v>
      </c>
      <c r="E76" s="27"/>
    </row>
    <row r="77" ht="14.25" customHeight="1">
      <c r="A77" s="14">
        <f t="shared" si="1"/>
        <v>70</v>
      </c>
      <c r="B77" s="83">
        <v>45628.0</v>
      </c>
      <c r="C77" s="28" t="s">
        <v>29</v>
      </c>
      <c r="D77" s="91">
        <v>1000000.0</v>
      </c>
      <c r="E77" s="27"/>
    </row>
    <row r="78" ht="14.25" customHeight="1">
      <c r="A78" s="14">
        <f t="shared" si="1"/>
        <v>71</v>
      </c>
      <c r="B78" s="83">
        <v>45628.0</v>
      </c>
      <c r="C78" s="28" t="s">
        <v>66</v>
      </c>
      <c r="D78" s="91">
        <v>100000.0</v>
      </c>
      <c r="E78" s="27"/>
    </row>
    <row r="79" ht="14.25" customHeight="1">
      <c r="A79" s="14">
        <f t="shared" si="1"/>
        <v>72</v>
      </c>
      <c r="B79" s="83">
        <v>45628.0</v>
      </c>
      <c r="C79" s="28" t="s">
        <v>915</v>
      </c>
      <c r="D79" s="91">
        <v>500000.0</v>
      </c>
      <c r="E79" s="27"/>
    </row>
    <row r="80" ht="14.25" customHeight="1">
      <c r="A80" s="14">
        <f t="shared" si="1"/>
        <v>73</v>
      </c>
      <c r="B80" s="83">
        <v>45628.0</v>
      </c>
      <c r="C80" s="28" t="s">
        <v>408</v>
      </c>
      <c r="D80" s="91">
        <v>102500.0</v>
      </c>
      <c r="E80" s="27"/>
    </row>
    <row r="81" ht="14.25" customHeight="1">
      <c r="A81" s="14">
        <f t="shared" si="1"/>
        <v>74</v>
      </c>
      <c r="B81" s="83">
        <v>45628.0</v>
      </c>
      <c r="C81" s="28" t="s">
        <v>270</v>
      </c>
      <c r="D81" s="91">
        <v>150002.0</v>
      </c>
      <c r="E81" s="27"/>
      <c r="F81" s="17" t="s">
        <v>13</v>
      </c>
    </row>
    <row r="82" ht="14.25" customHeight="1">
      <c r="A82" s="14">
        <f t="shared" si="1"/>
        <v>75</v>
      </c>
      <c r="B82" s="83">
        <v>45628.0</v>
      </c>
      <c r="C82" s="28" t="s">
        <v>955</v>
      </c>
      <c r="D82" s="91">
        <v>400000.0</v>
      </c>
      <c r="E82" s="27"/>
    </row>
    <row r="83" ht="14.25" customHeight="1">
      <c r="A83" s="14">
        <f t="shared" si="1"/>
        <v>76</v>
      </c>
      <c r="B83" s="83">
        <v>45628.0</v>
      </c>
      <c r="C83" s="28" t="s">
        <v>1046</v>
      </c>
      <c r="D83" s="91">
        <v>150000.0</v>
      </c>
      <c r="E83" s="27"/>
    </row>
    <row r="84" ht="14.25" customHeight="1">
      <c r="A84" s="14">
        <f t="shared" si="1"/>
        <v>77</v>
      </c>
      <c r="B84" s="83">
        <v>45628.0</v>
      </c>
      <c r="C84" s="28" t="s">
        <v>1347</v>
      </c>
      <c r="D84" s="91">
        <v>50000.0</v>
      </c>
      <c r="E84" s="27"/>
    </row>
    <row r="85" ht="14.25" customHeight="1">
      <c r="A85" s="14">
        <f t="shared" si="1"/>
        <v>78</v>
      </c>
      <c r="B85" s="83">
        <v>45628.0</v>
      </c>
      <c r="C85" s="28" t="s">
        <v>81</v>
      </c>
      <c r="D85" s="91">
        <v>700000.0</v>
      </c>
      <c r="E85" s="27"/>
      <c r="F85" s="17" t="s">
        <v>13</v>
      </c>
    </row>
    <row r="86" ht="14.25" customHeight="1">
      <c r="A86" s="14">
        <f t="shared" si="1"/>
        <v>79</v>
      </c>
      <c r="B86" s="83">
        <v>45628.0</v>
      </c>
      <c r="C86" s="28" t="s">
        <v>98</v>
      </c>
      <c r="D86" s="91">
        <v>70000.0</v>
      </c>
      <c r="E86" s="27"/>
    </row>
    <row r="87" ht="14.25" customHeight="1">
      <c r="A87" s="14">
        <f t="shared" si="1"/>
        <v>80</v>
      </c>
      <c r="B87" s="83">
        <v>45628.0</v>
      </c>
      <c r="C87" s="28" t="s">
        <v>106</v>
      </c>
      <c r="D87" s="91">
        <v>150000.0</v>
      </c>
      <c r="E87" s="27"/>
    </row>
    <row r="88" ht="14.25" customHeight="1">
      <c r="A88" s="14">
        <f t="shared" si="1"/>
        <v>81</v>
      </c>
      <c r="B88" s="83">
        <v>45628.0</v>
      </c>
      <c r="C88" s="28" t="s">
        <v>445</v>
      </c>
      <c r="D88" s="91">
        <v>400000.0</v>
      </c>
      <c r="E88" s="27"/>
    </row>
    <row r="89" ht="14.25" customHeight="1">
      <c r="A89" s="14">
        <f t="shared" si="1"/>
        <v>82</v>
      </c>
      <c r="B89" s="83">
        <v>45628.0</v>
      </c>
      <c r="C89" s="28" t="s">
        <v>445</v>
      </c>
      <c r="D89" s="91">
        <v>850000.0</v>
      </c>
      <c r="E89" s="27"/>
    </row>
    <row r="90" ht="14.25" customHeight="1">
      <c r="A90" s="14">
        <f t="shared" si="1"/>
        <v>83</v>
      </c>
      <c r="B90" s="83">
        <v>45628.0</v>
      </c>
      <c r="C90" s="28" t="s">
        <v>1348</v>
      </c>
      <c r="D90" s="91">
        <v>3000000.0</v>
      </c>
      <c r="E90" s="27"/>
    </row>
    <row r="91" ht="14.25" customHeight="1">
      <c r="A91" s="14">
        <f t="shared" si="1"/>
        <v>84</v>
      </c>
      <c r="B91" s="83">
        <v>45628.0</v>
      </c>
      <c r="C91" s="28" t="s">
        <v>506</v>
      </c>
      <c r="D91" s="91">
        <v>100000.0</v>
      </c>
      <c r="E91" s="27"/>
      <c r="F91" s="17" t="s">
        <v>13</v>
      </c>
    </row>
    <row r="92" ht="14.25" customHeight="1">
      <c r="A92" s="14">
        <f t="shared" si="1"/>
        <v>85</v>
      </c>
      <c r="B92" s="83">
        <v>45628.0</v>
      </c>
      <c r="C92" s="28" t="s">
        <v>506</v>
      </c>
      <c r="D92" s="91">
        <v>500000.0</v>
      </c>
      <c r="E92" s="27"/>
      <c r="F92" s="17" t="s">
        <v>13</v>
      </c>
    </row>
    <row r="93" ht="14.25" customHeight="1">
      <c r="A93" s="14">
        <f t="shared" si="1"/>
        <v>86</v>
      </c>
      <c r="B93" s="83">
        <v>45628.0</v>
      </c>
      <c r="C93" s="28" t="s">
        <v>1159</v>
      </c>
      <c r="D93" s="91">
        <v>15000.0</v>
      </c>
      <c r="E93" s="27"/>
    </row>
    <row r="94" ht="14.25" customHeight="1">
      <c r="A94" s="14">
        <f t="shared" si="1"/>
        <v>87</v>
      </c>
      <c r="B94" s="83">
        <v>45628.0</v>
      </c>
      <c r="C94" s="28" t="s">
        <v>52</v>
      </c>
      <c r="D94" s="91">
        <v>100000.0</v>
      </c>
      <c r="E94" s="27"/>
    </row>
    <row r="95" ht="14.25" customHeight="1">
      <c r="A95" s="14">
        <f t="shared" si="1"/>
        <v>88</v>
      </c>
      <c r="B95" s="83">
        <v>45628.0</v>
      </c>
      <c r="C95" s="28" t="s">
        <v>1022</v>
      </c>
      <c r="D95" s="91">
        <v>100000.0</v>
      </c>
      <c r="E95" s="27"/>
    </row>
    <row r="96" ht="14.25" customHeight="1">
      <c r="A96" s="14">
        <f t="shared" si="1"/>
        <v>89</v>
      </c>
      <c r="B96" s="83">
        <v>45629.0</v>
      </c>
      <c r="C96" s="28" t="s">
        <v>446</v>
      </c>
      <c r="D96" s="91">
        <v>200000.0</v>
      </c>
      <c r="E96" s="27"/>
    </row>
    <row r="97" ht="14.25" customHeight="1">
      <c r="A97" s="14">
        <f t="shared" si="1"/>
        <v>90</v>
      </c>
      <c r="B97" s="83">
        <v>45629.0</v>
      </c>
      <c r="C97" s="28" t="s">
        <v>446</v>
      </c>
      <c r="D97" s="91">
        <v>200000.0</v>
      </c>
      <c r="E97" s="27"/>
    </row>
    <row r="98" ht="14.25" customHeight="1">
      <c r="A98" s="14">
        <f t="shared" si="1"/>
        <v>91</v>
      </c>
      <c r="B98" s="83">
        <v>45629.0</v>
      </c>
      <c r="C98" s="28" t="s">
        <v>205</v>
      </c>
      <c r="D98" s="91">
        <v>10000.0</v>
      </c>
      <c r="E98" s="27"/>
    </row>
    <row r="99" ht="14.25" customHeight="1">
      <c r="A99" s="14">
        <f t="shared" si="1"/>
        <v>92</v>
      </c>
      <c r="B99" s="83">
        <v>45629.0</v>
      </c>
      <c r="C99" s="28" t="s">
        <v>1349</v>
      </c>
      <c r="D99" s="91">
        <v>500000.0</v>
      </c>
      <c r="E99" s="27"/>
    </row>
    <row r="100" ht="14.25" customHeight="1">
      <c r="A100" s="14">
        <f t="shared" si="1"/>
        <v>93</v>
      </c>
      <c r="B100" s="83">
        <v>45629.0</v>
      </c>
      <c r="C100" s="28" t="s">
        <v>1326</v>
      </c>
      <c r="D100" s="91">
        <v>50000.0</v>
      </c>
      <c r="E100" s="27"/>
    </row>
    <row r="101" ht="14.25" customHeight="1">
      <c r="A101" s="14">
        <f t="shared" si="1"/>
        <v>94</v>
      </c>
      <c r="B101" s="83">
        <v>45629.0</v>
      </c>
      <c r="C101" s="28" t="s">
        <v>1350</v>
      </c>
      <c r="D101" s="91">
        <v>50000.0</v>
      </c>
      <c r="E101" s="27"/>
    </row>
    <row r="102" ht="14.25" customHeight="1">
      <c r="A102" s="14">
        <f t="shared" si="1"/>
        <v>95</v>
      </c>
      <c r="B102" s="83">
        <v>45629.0</v>
      </c>
      <c r="C102" s="28" t="s">
        <v>263</v>
      </c>
      <c r="D102" s="91">
        <v>500000.0</v>
      </c>
      <c r="E102" s="27"/>
      <c r="F102" s="17" t="s">
        <v>56</v>
      </c>
    </row>
    <row r="103" ht="14.25" customHeight="1">
      <c r="A103" s="14">
        <f t="shared" si="1"/>
        <v>96</v>
      </c>
      <c r="B103" s="83">
        <v>45629.0</v>
      </c>
      <c r="C103" s="28" t="s">
        <v>1019</v>
      </c>
      <c r="D103" s="91">
        <v>250000.0</v>
      </c>
      <c r="E103" s="27"/>
    </row>
    <row r="104" ht="14.25" customHeight="1">
      <c r="A104" s="14">
        <f t="shared" si="1"/>
        <v>97</v>
      </c>
      <c r="B104" s="83">
        <v>45629.0</v>
      </c>
      <c r="C104" s="28" t="s">
        <v>282</v>
      </c>
      <c r="D104" s="91">
        <v>78882.0</v>
      </c>
      <c r="E104" s="27"/>
      <c r="F104" s="156"/>
      <c r="G104" s="1" t="s">
        <v>1351</v>
      </c>
    </row>
    <row r="105" ht="14.25" customHeight="1">
      <c r="A105" s="14">
        <f>A97+1</f>
        <v>91</v>
      </c>
      <c r="B105" s="83">
        <v>45629.0</v>
      </c>
      <c r="C105" s="28" t="s">
        <v>1352</v>
      </c>
      <c r="D105" s="91">
        <v>20000.0</v>
      </c>
      <c r="E105" s="27"/>
    </row>
    <row r="106" ht="14.25" customHeight="1">
      <c r="A106" s="14">
        <f t="shared" ref="A106:A220" si="2">A105+1</f>
        <v>92</v>
      </c>
      <c r="B106" s="83">
        <v>45629.0</v>
      </c>
      <c r="C106" s="28" t="s">
        <v>234</v>
      </c>
      <c r="D106" s="91">
        <v>100000.0</v>
      </c>
      <c r="E106" s="27"/>
    </row>
    <row r="107" ht="14.25" customHeight="1">
      <c r="A107" s="14">
        <f t="shared" si="2"/>
        <v>93</v>
      </c>
      <c r="B107" s="83">
        <v>45629.0</v>
      </c>
      <c r="C107" s="28" t="s">
        <v>427</v>
      </c>
      <c r="D107" s="91">
        <v>1000000.0</v>
      </c>
      <c r="E107" s="27"/>
    </row>
    <row r="108" ht="14.25" customHeight="1">
      <c r="A108" s="14">
        <f t="shared" si="2"/>
        <v>94</v>
      </c>
      <c r="B108" s="83">
        <v>45629.0</v>
      </c>
      <c r="C108" s="28" t="s">
        <v>282</v>
      </c>
      <c r="D108" s="91">
        <v>78882.0</v>
      </c>
      <c r="E108" s="27"/>
    </row>
    <row r="109" ht="14.25" customHeight="1">
      <c r="A109" s="14">
        <f t="shared" si="2"/>
        <v>95</v>
      </c>
      <c r="B109" s="83">
        <v>45629.0</v>
      </c>
      <c r="C109" s="28" t="s">
        <v>488</v>
      </c>
      <c r="D109" s="91">
        <v>20000.0</v>
      </c>
      <c r="E109" s="27"/>
    </row>
    <row r="110" ht="14.25" customHeight="1">
      <c r="A110" s="14">
        <f t="shared" si="2"/>
        <v>96</v>
      </c>
      <c r="B110" s="83">
        <v>45629.0</v>
      </c>
      <c r="C110" s="28" t="s">
        <v>133</v>
      </c>
      <c r="D110" s="91">
        <v>200000.0</v>
      </c>
      <c r="E110" s="27"/>
      <c r="F110" s="17" t="s">
        <v>13</v>
      </c>
    </row>
    <row r="111" ht="14.25" customHeight="1">
      <c r="A111" s="14">
        <f t="shared" si="2"/>
        <v>97</v>
      </c>
      <c r="B111" s="83">
        <v>45629.0</v>
      </c>
      <c r="C111" s="28" t="s">
        <v>12</v>
      </c>
      <c r="D111" s="91">
        <v>150000.0</v>
      </c>
      <c r="E111" s="27"/>
      <c r="F111" s="17" t="s">
        <v>13</v>
      </c>
    </row>
    <row r="112" ht="14.25" customHeight="1">
      <c r="A112" s="14">
        <f t="shared" si="2"/>
        <v>98</v>
      </c>
      <c r="B112" s="83">
        <v>45629.0</v>
      </c>
      <c r="C112" s="28" t="s">
        <v>119</v>
      </c>
      <c r="D112" s="91">
        <v>500000.0</v>
      </c>
      <c r="E112" s="27"/>
    </row>
    <row r="113" ht="14.25" customHeight="1">
      <c r="A113" s="14">
        <f t="shared" si="2"/>
        <v>99</v>
      </c>
      <c r="B113" s="83">
        <v>45630.0</v>
      </c>
      <c r="C113" s="28" t="s">
        <v>158</v>
      </c>
      <c r="D113" s="91">
        <v>1234567.0</v>
      </c>
      <c r="E113" s="27"/>
    </row>
    <row r="114" ht="14.25" customHeight="1">
      <c r="A114" s="14">
        <f t="shared" si="2"/>
        <v>100</v>
      </c>
      <c r="B114" s="83">
        <v>45630.0</v>
      </c>
      <c r="C114" s="28" t="s">
        <v>300</v>
      </c>
      <c r="D114" s="27"/>
      <c r="E114" s="91">
        <v>3000000.0</v>
      </c>
    </row>
    <row r="115" ht="14.25" customHeight="1">
      <c r="A115" s="14">
        <f t="shared" si="2"/>
        <v>101</v>
      </c>
      <c r="B115" s="83">
        <v>45630.0</v>
      </c>
      <c r="C115" s="28" t="s">
        <v>951</v>
      </c>
      <c r="D115" s="27"/>
      <c r="E115" s="91">
        <v>3000000.0</v>
      </c>
    </row>
    <row r="116" ht="14.25" customHeight="1">
      <c r="A116" s="14">
        <f t="shared" si="2"/>
        <v>102</v>
      </c>
      <c r="B116" s="83">
        <v>45630.0</v>
      </c>
      <c r="C116" s="28" t="s">
        <v>652</v>
      </c>
      <c r="D116" s="27"/>
      <c r="E116" s="91">
        <v>3000000.0</v>
      </c>
    </row>
    <row r="117" ht="14.25" customHeight="1">
      <c r="A117" s="14">
        <f t="shared" si="2"/>
        <v>103</v>
      </c>
      <c r="B117" s="83">
        <v>45630.0</v>
      </c>
      <c r="C117" s="28" t="s">
        <v>653</v>
      </c>
      <c r="D117" s="27"/>
      <c r="E117" s="91">
        <v>3000000.0</v>
      </c>
    </row>
    <row r="118" ht="14.25" customHeight="1">
      <c r="A118" s="14">
        <f t="shared" si="2"/>
        <v>104</v>
      </c>
      <c r="B118" s="83">
        <v>45630.0</v>
      </c>
      <c r="C118" s="28" t="s">
        <v>834</v>
      </c>
      <c r="D118" s="27"/>
      <c r="E118" s="91">
        <v>3000000.0</v>
      </c>
    </row>
    <row r="119" ht="14.25" customHeight="1">
      <c r="A119" s="14">
        <f t="shared" si="2"/>
        <v>105</v>
      </c>
      <c r="B119" s="83">
        <v>45630.0</v>
      </c>
      <c r="C119" s="28" t="s">
        <v>1129</v>
      </c>
      <c r="D119" s="27"/>
      <c r="E119" s="91">
        <v>3000000.0</v>
      </c>
    </row>
    <row r="120" ht="14.25" customHeight="1">
      <c r="A120" s="14">
        <f t="shared" si="2"/>
        <v>106</v>
      </c>
      <c r="B120" s="83">
        <v>45630.0</v>
      </c>
      <c r="C120" s="28" t="s">
        <v>1353</v>
      </c>
      <c r="D120" s="27"/>
      <c r="E120" s="91">
        <v>3000000.0</v>
      </c>
    </row>
    <row r="121" ht="14.25" customHeight="1">
      <c r="A121" s="14">
        <f t="shared" si="2"/>
        <v>107</v>
      </c>
      <c r="B121" s="83">
        <v>45630.0</v>
      </c>
      <c r="C121" s="28" t="s">
        <v>1323</v>
      </c>
      <c r="D121" s="27"/>
      <c r="E121" s="91">
        <v>3000000.0</v>
      </c>
    </row>
    <row r="122" ht="14.25" customHeight="1">
      <c r="A122" s="14">
        <f t="shared" si="2"/>
        <v>108</v>
      </c>
      <c r="B122" s="83">
        <v>45630.0</v>
      </c>
      <c r="C122" s="28" t="s">
        <v>234</v>
      </c>
      <c r="D122" s="91">
        <v>100000.0</v>
      </c>
      <c r="E122" s="27"/>
    </row>
    <row r="123" ht="14.25" customHeight="1">
      <c r="A123" s="14">
        <f t="shared" si="2"/>
        <v>109</v>
      </c>
      <c r="B123" s="83">
        <v>45630.0</v>
      </c>
      <c r="C123" s="28" t="s">
        <v>147</v>
      </c>
      <c r="D123" s="27"/>
      <c r="E123" s="91">
        <v>3000000.0</v>
      </c>
    </row>
    <row r="124" ht="14.25" customHeight="1">
      <c r="A124" s="14">
        <f t="shared" si="2"/>
        <v>110</v>
      </c>
      <c r="B124" s="83">
        <v>45630.0</v>
      </c>
      <c r="C124" s="28" t="s">
        <v>282</v>
      </c>
      <c r="D124" s="91">
        <v>78882.0</v>
      </c>
      <c r="E124" s="27"/>
    </row>
    <row r="125" ht="14.25" customHeight="1">
      <c r="A125" s="14">
        <f t="shared" si="2"/>
        <v>111</v>
      </c>
      <c r="B125" s="83">
        <v>45630.0</v>
      </c>
      <c r="C125" s="28" t="s">
        <v>66</v>
      </c>
      <c r="D125" s="91">
        <v>100000.0</v>
      </c>
      <c r="E125" s="27"/>
    </row>
    <row r="126" ht="14.25" customHeight="1">
      <c r="A126" s="14">
        <f t="shared" si="2"/>
        <v>112</v>
      </c>
      <c r="B126" s="83">
        <v>45630.0</v>
      </c>
      <c r="C126" s="28" t="s">
        <v>348</v>
      </c>
      <c r="D126" s="91">
        <v>70000.0</v>
      </c>
      <c r="E126" s="27"/>
    </row>
    <row r="127" ht="14.25" customHeight="1">
      <c r="A127" s="14">
        <f t="shared" si="2"/>
        <v>113</v>
      </c>
      <c r="B127" s="83">
        <v>45630.0</v>
      </c>
      <c r="C127" s="28" t="s">
        <v>185</v>
      </c>
      <c r="D127" s="91">
        <v>40000.0</v>
      </c>
      <c r="E127" s="27"/>
    </row>
    <row r="128" ht="14.25" customHeight="1">
      <c r="A128" s="14">
        <f t="shared" si="2"/>
        <v>114</v>
      </c>
      <c r="B128" s="83">
        <v>45630.0</v>
      </c>
      <c r="C128" s="28" t="s">
        <v>48</v>
      </c>
      <c r="D128" s="91">
        <v>500000.0</v>
      </c>
      <c r="E128" s="27"/>
    </row>
    <row r="129" ht="14.25" customHeight="1">
      <c r="A129" s="14">
        <f t="shared" si="2"/>
        <v>115</v>
      </c>
      <c r="B129" s="83">
        <v>45630.0</v>
      </c>
      <c r="C129" s="28" t="s">
        <v>1354</v>
      </c>
      <c r="D129" s="91">
        <v>45000.0</v>
      </c>
      <c r="E129" s="27"/>
    </row>
    <row r="130" ht="14.25" customHeight="1">
      <c r="A130" s="14">
        <f t="shared" si="2"/>
        <v>116</v>
      </c>
      <c r="B130" s="83">
        <v>45630.0</v>
      </c>
      <c r="C130" s="28" t="s">
        <v>92</v>
      </c>
      <c r="D130" s="91">
        <v>50000.0</v>
      </c>
      <c r="E130" s="27"/>
    </row>
    <row r="131" ht="14.25" customHeight="1">
      <c r="A131" s="14">
        <f t="shared" si="2"/>
        <v>117</v>
      </c>
      <c r="B131" s="83">
        <v>45630.0</v>
      </c>
      <c r="C131" s="28" t="s">
        <v>1326</v>
      </c>
      <c r="D131" s="91">
        <v>50000.0</v>
      </c>
      <c r="E131" s="27"/>
    </row>
    <row r="132" ht="14.25" customHeight="1">
      <c r="A132" s="14">
        <f t="shared" si="2"/>
        <v>118</v>
      </c>
      <c r="B132" s="83">
        <v>45630.0</v>
      </c>
      <c r="C132" s="28" t="s">
        <v>430</v>
      </c>
      <c r="D132" s="91">
        <v>25000.0</v>
      </c>
      <c r="E132" s="27"/>
    </row>
    <row r="133" ht="14.25" customHeight="1">
      <c r="A133" s="14">
        <f t="shared" si="2"/>
        <v>119</v>
      </c>
      <c r="B133" s="83">
        <v>45630.0</v>
      </c>
      <c r="C133" s="28" t="s">
        <v>248</v>
      </c>
      <c r="D133" s="91">
        <v>500000.0</v>
      </c>
      <c r="E133" s="27"/>
    </row>
    <row r="134" ht="14.25" customHeight="1">
      <c r="A134" s="14">
        <f t="shared" si="2"/>
        <v>120</v>
      </c>
      <c r="B134" s="83">
        <v>45630.0</v>
      </c>
      <c r="C134" s="28" t="s">
        <v>448</v>
      </c>
      <c r="D134" s="91">
        <v>211073.0</v>
      </c>
      <c r="E134" s="27"/>
    </row>
    <row r="135" ht="14.25" customHeight="1">
      <c r="A135" s="14">
        <f t="shared" si="2"/>
        <v>121</v>
      </c>
      <c r="B135" s="83">
        <v>45630.0</v>
      </c>
      <c r="C135" s="28" t="s">
        <v>399</v>
      </c>
      <c r="D135" s="91">
        <v>100000.0</v>
      </c>
      <c r="E135" s="27"/>
    </row>
    <row r="136" ht="14.25" customHeight="1">
      <c r="A136" s="14">
        <f t="shared" si="2"/>
        <v>122</v>
      </c>
      <c r="B136" s="83">
        <v>45630.0</v>
      </c>
      <c r="C136" s="28" t="s">
        <v>1355</v>
      </c>
      <c r="D136" s="91">
        <v>1.035E7</v>
      </c>
      <c r="E136" s="27"/>
    </row>
    <row r="137" ht="14.25" customHeight="1">
      <c r="A137" s="14">
        <f t="shared" si="2"/>
        <v>123</v>
      </c>
      <c r="B137" s="83">
        <v>45630.0</v>
      </c>
      <c r="C137" s="28" t="s">
        <v>193</v>
      </c>
      <c r="D137" s="91">
        <v>2500000.0</v>
      </c>
      <c r="E137" s="27"/>
    </row>
    <row r="138" ht="14.25" customHeight="1">
      <c r="A138" s="14">
        <f t="shared" si="2"/>
        <v>124</v>
      </c>
      <c r="B138" s="83">
        <v>45630.0</v>
      </c>
      <c r="C138" s="28" t="s">
        <v>105</v>
      </c>
      <c r="D138" s="91">
        <v>1000000.0</v>
      </c>
      <c r="E138" s="27"/>
    </row>
    <row r="139" ht="14.25" customHeight="1">
      <c r="A139" s="14">
        <f t="shared" si="2"/>
        <v>125</v>
      </c>
      <c r="B139" s="83">
        <v>45631.0</v>
      </c>
      <c r="C139" s="28" t="s">
        <v>223</v>
      </c>
      <c r="D139" s="91">
        <v>300000.0</v>
      </c>
      <c r="E139" s="27"/>
      <c r="F139" s="17" t="s">
        <v>13</v>
      </c>
    </row>
    <row r="140" ht="14.25" customHeight="1">
      <c r="A140" s="14">
        <f t="shared" si="2"/>
        <v>126</v>
      </c>
      <c r="B140" s="83">
        <v>45631.0</v>
      </c>
      <c r="C140" s="28" t="s">
        <v>66</v>
      </c>
      <c r="D140" s="91">
        <v>100000.0</v>
      </c>
      <c r="E140" s="27"/>
    </row>
    <row r="141" ht="14.25" customHeight="1">
      <c r="A141" s="14">
        <f t="shared" si="2"/>
        <v>127</v>
      </c>
      <c r="B141" s="83">
        <v>45631.0</v>
      </c>
      <c r="C141" s="28" t="s">
        <v>95</v>
      </c>
      <c r="D141" s="91">
        <v>300000.0</v>
      </c>
      <c r="E141" s="27"/>
    </row>
    <row r="142" ht="14.25" customHeight="1">
      <c r="A142" s="14">
        <f t="shared" si="2"/>
        <v>128</v>
      </c>
      <c r="B142" s="83">
        <v>45631.0</v>
      </c>
      <c r="C142" s="28" t="s">
        <v>234</v>
      </c>
      <c r="D142" s="91">
        <v>100000.0</v>
      </c>
      <c r="E142" s="27"/>
    </row>
    <row r="143" ht="14.25" customHeight="1">
      <c r="A143" s="14">
        <f t="shared" si="2"/>
        <v>129</v>
      </c>
      <c r="B143" s="83">
        <v>45631.0</v>
      </c>
      <c r="C143" s="28" t="s">
        <v>282</v>
      </c>
      <c r="D143" s="91">
        <v>78882.0</v>
      </c>
      <c r="E143" s="27"/>
    </row>
    <row r="144" ht="14.25" customHeight="1">
      <c r="A144" s="14">
        <f t="shared" si="2"/>
        <v>130</v>
      </c>
      <c r="B144" s="83">
        <v>45631.0</v>
      </c>
      <c r="C144" s="28" t="s">
        <v>1356</v>
      </c>
      <c r="D144" s="91">
        <v>200000.0</v>
      </c>
      <c r="E144" s="27"/>
      <c r="F144" s="17" t="s">
        <v>13</v>
      </c>
    </row>
    <row r="145" ht="14.25" customHeight="1">
      <c r="A145" s="14">
        <f t="shared" si="2"/>
        <v>131</v>
      </c>
      <c r="B145" s="83">
        <v>45631.0</v>
      </c>
      <c r="C145" s="28" t="s">
        <v>63</v>
      </c>
      <c r="D145" s="91">
        <v>50000.0</v>
      </c>
      <c r="E145" s="27"/>
    </row>
    <row r="146" ht="14.25" customHeight="1">
      <c r="A146" s="14">
        <f t="shared" si="2"/>
        <v>132</v>
      </c>
      <c r="B146" s="83">
        <v>45631.0</v>
      </c>
      <c r="C146" s="28" t="s">
        <v>621</v>
      </c>
      <c r="D146" s="91">
        <v>100000.0</v>
      </c>
      <c r="E146" s="27"/>
    </row>
    <row r="147" ht="14.25" customHeight="1">
      <c r="A147" s="14">
        <f t="shared" si="2"/>
        <v>133</v>
      </c>
      <c r="B147" s="83">
        <v>45631.0</v>
      </c>
      <c r="C147" s="28" t="s">
        <v>1326</v>
      </c>
      <c r="D147" s="91">
        <v>50000.0</v>
      </c>
      <c r="E147" s="27"/>
    </row>
    <row r="148" ht="14.25" customHeight="1">
      <c r="A148" s="14">
        <f t="shared" si="2"/>
        <v>134</v>
      </c>
      <c r="B148" s="83">
        <v>45631.0</v>
      </c>
      <c r="C148" s="28" t="s">
        <v>89</v>
      </c>
      <c r="D148" s="91">
        <v>150000.0</v>
      </c>
      <c r="E148" s="27"/>
    </row>
    <row r="149" ht="14.25" customHeight="1">
      <c r="A149" s="14">
        <f t="shared" si="2"/>
        <v>135</v>
      </c>
      <c r="B149" s="83">
        <v>45631.0</v>
      </c>
      <c r="C149" s="28" t="s">
        <v>282</v>
      </c>
      <c r="D149" s="91">
        <v>78882.0</v>
      </c>
      <c r="E149" s="27"/>
    </row>
    <row r="150" ht="14.25" customHeight="1">
      <c r="A150" s="14">
        <f t="shared" si="2"/>
        <v>136</v>
      </c>
      <c r="B150" s="83">
        <v>45631.0</v>
      </c>
      <c r="C150" s="28" t="s">
        <v>646</v>
      </c>
      <c r="D150" s="91">
        <v>5000000.0</v>
      </c>
      <c r="E150" s="27"/>
    </row>
    <row r="151" ht="14.25" customHeight="1">
      <c r="A151" s="14">
        <f t="shared" si="2"/>
        <v>137</v>
      </c>
      <c r="B151" s="83">
        <v>45631.0</v>
      </c>
      <c r="C151" s="28" t="s">
        <v>479</v>
      </c>
      <c r="D151" s="91">
        <v>100000.0</v>
      </c>
      <c r="E151" s="27"/>
    </row>
    <row r="152" ht="14.25" customHeight="1">
      <c r="A152" s="14">
        <f t="shared" si="2"/>
        <v>138</v>
      </c>
      <c r="B152" s="83">
        <v>45631.0</v>
      </c>
      <c r="C152" s="28" t="s">
        <v>879</v>
      </c>
      <c r="D152" s="91">
        <v>50000.0</v>
      </c>
      <c r="E152" s="27"/>
    </row>
    <row r="153" ht="14.25" customHeight="1">
      <c r="A153" s="14">
        <f t="shared" si="2"/>
        <v>139</v>
      </c>
      <c r="B153" s="83">
        <v>45631.0</v>
      </c>
      <c r="C153" s="28" t="s">
        <v>1143</v>
      </c>
      <c r="D153" s="91">
        <v>487514.0</v>
      </c>
      <c r="E153" s="27"/>
    </row>
    <row r="154" ht="14.25" customHeight="1">
      <c r="A154" s="14">
        <f t="shared" si="2"/>
        <v>140</v>
      </c>
      <c r="B154" s="83">
        <v>45632.0</v>
      </c>
      <c r="C154" s="28" t="s">
        <v>183</v>
      </c>
      <c r="D154" s="91">
        <v>50000.0</v>
      </c>
      <c r="E154" s="27"/>
    </row>
    <row r="155" ht="14.25" customHeight="1">
      <c r="A155" s="14">
        <f t="shared" si="2"/>
        <v>141</v>
      </c>
      <c r="B155" s="83">
        <v>45632.0</v>
      </c>
      <c r="C155" s="28" t="s">
        <v>240</v>
      </c>
      <c r="D155" s="91">
        <v>50000.0</v>
      </c>
      <c r="E155" s="27"/>
    </row>
    <row r="156" ht="14.25" customHeight="1">
      <c r="A156" s="14">
        <f t="shared" si="2"/>
        <v>142</v>
      </c>
      <c r="B156" s="83">
        <v>45632.0</v>
      </c>
      <c r="C156" s="28" t="s">
        <v>177</v>
      </c>
      <c r="D156" s="91">
        <v>600000.0</v>
      </c>
      <c r="E156" s="27"/>
      <c r="F156" s="17" t="s">
        <v>56</v>
      </c>
    </row>
    <row r="157" ht="14.25" customHeight="1">
      <c r="A157" s="14">
        <f t="shared" si="2"/>
        <v>143</v>
      </c>
      <c r="B157" s="83">
        <v>45632.0</v>
      </c>
      <c r="C157" s="28" t="s">
        <v>434</v>
      </c>
      <c r="D157" s="91">
        <v>500000.0</v>
      </c>
      <c r="E157" s="27"/>
      <c r="F157" s="17" t="s">
        <v>13</v>
      </c>
    </row>
    <row r="158" ht="14.25" customHeight="1">
      <c r="A158" s="14">
        <f t="shared" si="2"/>
        <v>144</v>
      </c>
      <c r="B158" s="83">
        <v>45632.0</v>
      </c>
      <c r="C158" s="28" t="s">
        <v>1326</v>
      </c>
      <c r="D158" s="91">
        <v>50000.0</v>
      </c>
      <c r="E158" s="27"/>
    </row>
    <row r="159" ht="14.25" customHeight="1">
      <c r="A159" s="14">
        <f t="shared" si="2"/>
        <v>145</v>
      </c>
      <c r="B159" s="83">
        <v>45632.0</v>
      </c>
      <c r="C159" s="28" t="s">
        <v>66</v>
      </c>
      <c r="D159" s="91">
        <v>100000.0</v>
      </c>
      <c r="E159" s="27"/>
    </row>
    <row r="160" ht="14.25" customHeight="1">
      <c r="A160" s="14">
        <f t="shared" si="2"/>
        <v>146</v>
      </c>
      <c r="B160" s="83">
        <v>45632.0</v>
      </c>
      <c r="C160" s="28" t="s">
        <v>185</v>
      </c>
      <c r="D160" s="91">
        <v>40000.0</v>
      </c>
      <c r="E160" s="27"/>
    </row>
    <row r="161" ht="14.25" customHeight="1">
      <c r="A161" s="14">
        <f t="shared" si="2"/>
        <v>147</v>
      </c>
      <c r="B161" s="83">
        <v>45632.0</v>
      </c>
      <c r="C161" s="28" t="s">
        <v>37</v>
      </c>
      <c r="D161" s="91">
        <v>500333.0</v>
      </c>
      <c r="E161" s="27"/>
    </row>
    <row r="162" ht="14.25" customHeight="1">
      <c r="A162" s="14">
        <f t="shared" si="2"/>
        <v>148</v>
      </c>
      <c r="B162" s="83">
        <v>45632.0</v>
      </c>
      <c r="C162" s="28" t="s">
        <v>282</v>
      </c>
      <c r="D162" s="91">
        <v>78882.0</v>
      </c>
      <c r="E162" s="27"/>
    </row>
    <row r="163" ht="14.25" customHeight="1">
      <c r="A163" s="14">
        <f t="shared" si="2"/>
        <v>149</v>
      </c>
      <c r="B163" s="83">
        <v>45632.0</v>
      </c>
      <c r="C163" s="28" t="s">
        <v>234</v>
      </c>
      <c r="D163" s="91">
        <v>100000.0</v>
      </c>
      <c r="E163" s="27"/>
    </row>
    <row r="164" ht="14.25" customHeight="1">
      <c r="A164" s="14">
        <f t="shared" si="2"/>
        <v>150</v>
      </c>
      <c r="B164" s="83">
        <v>45632.0</v>
      </c>
      <c r="C164" s="28" t="s">
        <v>110</v>
      </c>
      <c r="D164" s="91">
        <v>1000000.0</v>
      </c>
      <c r="E164" s="27"/>
    </row>
    <row r="165" ht="14.25" customHeight="1">
      <c r="A165" s="14">
        <f t="shared" si="2"/>
        <v>151</v>
      </c>
      <c r="B165" s="83">
        <v>45632.0</v>
      </c>
      <c r="C165" s="28" t="s">
        <v>1357</v>
      </c>
      <c r="D165" s="91">
        <v>1250000.0</v>
      </c>
      <c r="E165" s="27"/>
    </row>
    <row r="166" ht="14.25" customHeight="1">
      <c r="A166" s="14">
        <f t="shared" si="2"/>
        <v>152</v>
      </c>
      <c r="B166" s="83">
        <v>45632.0</v>
      </c>
      <c r="C166" s="28" t="s">
        <v>129</v>
      </c>
      <c r="D166" s="91">
        <v>300000.0</v>
      </c>
      <c r="E166" s="27"/>
    </row>
    <row r="167" ht="14.25" customHeight="1">
      <c r="A167" s="14">
        <f t="shared" si="2"/>
        <v>153</v>
      </c>
      <c r="B167" s="83">
        <v>45632.0</v>
      </c>
      <c r="C167" s="28" t="s">
        <v>124</v>
      </c>
      <c r="D167" s="91">
        <v>128687.0</v>
      </c>
      <c r="E167" s="27"/>
    </row>
    <row r="168" ht="14.25" customHeight="1">
      <c r="A168" s="14">
        <f t="shared" si="2"/>
        <v>154</v>
      </c>
      <c r="B168" s="83">
        <v>45632.0</v>
      </c>
      <c r="C168" s="28" t="s">
        <v>1358</v>
      </c>
      <c r="D168" s="91">
        <v>150000.0</v>
      </c>
      <c r="E168" s="27"/>
    </row>
    <row r="169" ht="14.25" customHeight="1">
      <c r="A169" s="14">
        <f t="shared" si="2"/>
        <v>155</v>
      </c>
      <c r="B169" s="83">
        <v>45632.0</v>
      </c>
      <c r="C169" s="28" t="s">
        <v>850</v>
      </c>
      <c r="D169" s="91">
        <v>100000.0</v>
      </c>
      <c r="E169" s="27"/>
    </row>
    <row r="170" ht="14.25" customHeight="1">
      <c r="A170" s="14">
        <f t="shared" si="2"/>
        <v>156</v>
      </c>
      <c r="B170" s="83">
        <v>45632.0</v>
      </c>
      <c r="C170" s="28" t="s">
        <v>637</v>
      </c>
      <c r="D170" s="91">
        <v>20000.0</v>
      </c>
      <c r="E170" s="27"/>
    </row>
    <row r="171" ht="14.25" customHeight="1">
      <c r="A171" s="14">
        <f t="shared" si="2"/>
        <v>157</v>
      </c>
      <c r="B171" s="83">
        <v>45632.0</v>
      </c>
      <c r="C171" s="28" t="s">
        <v>833</v>
      </c>
      <c r="D171" s="91">
        <v>30000.0</v>
      </c>
      <c r="E171" s="27"/>
    </row>
    <row r="172" ht="14.25" customHeight="1">
      <c r="A172" s="14">
        <f t="shared" si="2"/>
        <v>158</v>
      </c>
      <c r="B172" s="83">
        <v>45632.0</v>
      </c>
      <c r="C172" s="28" t="s">
        <v>505</v>
      </c>
      <c r="D172" s="91">
        <v>25000.0</v>
      </c>
      <c r="E172" s="27"/>
      <c r="F172" s="17" t="s">
        <v>13</v>
      </c>
    </row>
    <row r="173" ht="14.25" customHeight="1">
      <c r="A173" s="14">
        <f t="shared" si="2"/>
        <v>159</v>
      </c>
      <c r="B173" s="83">
        <v>45633.0</v>
      </c>
      <c r="C173" s="28" t="s">
        <v>206</v>
      </c>
      <c r="D173" s="91">
        <v>100068.0</v>
      </c>
      <c r="E173" s="27"/>
      <c r="F173" s="17" t="s">
        <v>13</v>
      </c>
    </row>
    <row r="174" ht="14.25" customHeight="1">
      <c r="A174" s="14">
        <f t="shared" si="2"/>
        <v>160</v>
      </c>
      <c r="B174" s="83">
        <v>45633.0</v>
      </c>
      <c r="C174" s="28" t="s">
        <v>282</v>
      </c>
      <c r="D174" s="91">
        <v>78882.0</v>
      </c>
      <c r="E174" s="27"/>
    </row>
    <row r="175" ht="14.25" customHeight="1">
      <c r="A175" s="14">
        <f t="shared" si="2"/>
        <v>161</v>
      </c>
      <c r="B175" s="83">
        <v>45633.0</v>
      </c>
      <c r="C175" s="28" t="s">
        <v>234</v>
      </c>
      <c r="D175" s="91">
        <v>100000.0</v>
      </c>
      <c r="E175" s="27"/>
    </row>
    <row r="176" ht="14.25" customHeight="1">
      <c r="A176" s="14">
        <f t="shared" si="2"/>
        <v>162</v>
      </c>
      <c r="B176" s="83">
        <v>45633.0</v>
      </c>
      <c r="C176" s="28" t="s">
        <v>179</v>
      </c>
      <c r="D176" s="91">
        <v>2500000.0</v>
      </c>
      <c r="E176" s="27"/>
    </row>
    <row r="177" ht="14.25" customHeight="1">
      <c r="A177" s="14">
        <f t="shared" si="2"/>
        <v>163</v>
      </c>
      <c r="B177" s="83">
        <v>45633.0</v>
      </c>
      <c r="C177" s="28" t="s">
        <v>163</v>
      </c>
      <c r="D177" s="91">
        <v>50000.0</v>
      </c>
      <c r="E177" s="27"/>
    </row>
    <row r="178" ht="14.25" customHeight="1">
      <c r="A178" s="14">
        <f t="shared" si="2"/>
        <v>164</v>
      </c>
      <c r="B178" s="83">
        <v>45633.0</v>
      </c>
      <c r="C178" s="28" t="s">
        <v>356</v>
      </c>
      <c r="D178" s="91">
        <v>200000.0</v>
      </c>
      <c r="E178" s="27"/>
      <c r="F178" s="17" t="s">
        <v>13</v>
      </c>
    </row>
    <row r="179" ht="14.25" customHeight="1">
      <c r="A179" s="14">
        <f t="shared" si="2"/>
        <v>165</v>
      </c>
      <c r="B179" s="83">
        <v>45633.0</v>
      </c>
      <c r="C179" s="28" t="s">
        <v>66</v>
      </c>
      <c r="D179" s="91">
        <v>100000.0</v>
      </c>
      <c r="E179" s="27"/>
    </row>
    <row r="180" ht="14.25" customHeight="1">
      <c r="A180" s="14">
        <f t="shared" si="2"/>
        <v>166</v>
      </c>
      <c r="B180" s="83">
        <v>45633.0</v>
      </c>
      <c r="C180" s="28" t="s">
        <v>1326</v>
      </c>
      <c r="D180" s="91">
        <v>50000.0</v>
      </c>
      <c r="E180" s="27"/>
    </row>
    <row r="181" ht="14.25" customHeight="1">
      <c r="A181" s="14">
        <f t="shared" si="2"/>
        <v>167</v>
      </c>
      <c r="B181" s="83">
        <v>45633.0</v>
      </c>
      <c r="C181" s="28" t="s">
        <v>319</v>
      </c>
      <c r="D181" s="91">
        <v>400000.0</v>
      </c>
      <c r="E181" s="27"/>
    </row>
    <row r="182" ht="14.25" customHeight="1">
      <c r="A182" s="14">
        <f t="shared" si="2"/>
        <v>168</v>
      </c>
      <c r="B182" s="83">
        <v>45633.0</v>
      </c>
      <c r="C182" s="28" t="s">
        <v>1100</v>
      </c>
      <c r="D182" s="91">
        <v>250000.0</v>
      </c>
      <c r="E182" s="27"/>
    </row>
    <row r="183" ht="14.25" customHeight="1">
      <c r="A183" s="14">
        <f t="shared" si="2"/>
        <v>169</v>
      </c>
      <c r="B183" s="83">
        <v>45633.0</v>
      </c>
      <c r="C183" s="28" t="s">
        <v>486</v>
      </c>
      <c r="D183" s="91">
        <v>300000.0</v>
      </c>
      <c r="E183" s="27"/>
    </row>
    <row r="184" ht="14.25" customHeight="1">
      <c r="A184" s="14">
        <f t="shared" si="2"/>
        <v>170</v>
      </c>
      <c r="B184" s="83">
        <v>45633.0</v>
      </c>
      <c r="C184" s="28" t="s">
        <v>282</v>
      </c>
      <c r="D184" s="91">
        <v>78882.0</v>
      </c>
      <c r="E184" s="27"/>
    </row>
    <row r="185" ht="14.25" customHeight="1">
      <c r="A185" s="14">
        <f t="shared" si="2"/>
        <v>171</v>
      </c>
      <c r="B185" s="83">
        <v>45633.0</v>
      </c>
      <c r="C185" s="28" t="s">
        <v>1359</v>
      </c>
      <c r="D185" s="91">
        <v>50000.0</v>
      </c>
      <c r="E185" s="27"/>
    </row>
    <row r="186" ht="14.25" customHeight="1">
      <c r="A186" s="14">
        <f t="shared" si="2"/>
        <v>172</v>
      </c>
      <c r="B186" s="83">
        <v>45633.0</v>
      </c>
      <c r="C186" s="28" t="s">
        <v>1360</v>
      </c>
      <c r="D186" s="91">
        <v>50000.0</v>
      </c>
      <c r="E186" s="27"/>
    </row>
    <row r="187" ht="14.25" customHeight="1">
      <c r="A187" s="14">
        <f t="shared" si="2"/>
        <v>173</v>
      </c>
      <c r="B187" s="83">
        <v>45633.0</v>
      </c>
      <c r="C187" s="28" t="s">
        <v>147</v>
      </c>
      <c r="D187" s="27"/>
      <c r="E187" s="91">
        <v>3000000.0</v>
      </c>
    </row>
    <row r="188" ht="14.25" customHeight="1">
      <c r="A188" s="14">
        <f t="shared" si="2"/>
        <v>174</v>
      </c>
      <c r="B188" s="83">
        <v>45633.0</v>
      </c>
      <c r="C188" s="28" t="s">
        <v>962</v>
      </c>
      <c r="D188" s="27"/>
      <c r="E188" s="91">
        <v>3000000.0</v>
      </c>
    </row>
    <row r="189" ht="14.25" customHeight="1">
      <c r="A189" s="14">
        <f t="shared" si="2"/>
        <v>175</v>
      </c>
      <c r="B189" s="83">
        <v>45633.0</v>
      </c>
      <c r="C189" s="28" t="s">
        <v>625</v>
      </c>
      <c r="D189" s="27"/>
      <c r="E189" s="91">
        <v>3000000.0</v>
      </c>
    </row>
    <row r="190" ht="14.25" customHeight="1">
      <c r="A190" s="14">
        <f t="shared" si="2"/>
        <v>176</v>
      </c>
      <c r="B190" s="83">
        <v>45633.0</v>
      </c>
      <c r="C190" s="28" t="s">
        <v>149</v>
      </c>
      <c r="D190" s="27"/>
      <c r="E190" s="91">
        <v>3000000.0</v>
      </c>
    </row>
    <row r="191" ht="14.25" customHeight="1">
      <c r="A191" s="14">
        <f t="shared" si="2"/>
        <v>177</v>
      </c>
      <c r="B191" s="83">
        <v>45633.0</v>
      </c>
      <c r="C191" s="28" t="s">
        <v>150</v>
      </c>
      <c r="D191" s="27"/>
      <c r="E191" s="91">
        <v>3000000.0</v>
      </c>
    </row>
    <row r="192" ht="14.25" customHeight="1">
      <c r="A192" s="14">
        <f t="shared" si="2"/>
        <v>178</v>
      </c>
      <c r="B192" s="83">
        <v>45633.0</v>
      </c>
      <c r="C192" s="28" t="s">
        <v>652</v>
      </c>
      <c r="D192" s="27"/>
      <c r="E192" s="91">
        <v>3000000.0</v>
      </c>
    </row>
    <row r="193" ht="14.25" customHeight="1">
      <c r="A193" s="14">
        <f t="shared" si="2"/>
        <v>179</v>
      </c>
      <c r="B193" s="83">
        <v>45633.0</v>
      </c>
      <c r="C193" s="28" t="s">
        <v>653</v>
      </c>
      <c r="D193" s="27"/>
      <c r="E193" s="91">
        <v>3000000.0</v>
      </c>
    </row>
    <row r="194" ht="14.25" customHeight="1">
      <c r="A194" s="14">
        <f t="shared" si="2"/>
        <v>180</v>
      </c>
      <c r="B194" s="83">
        <v>45633.0</v>
      </c>
      <c r="C194" s="28" t="s">
        <v>1123</v>
      </c>
      <c r="D194" s="27"/>
      <c r="E194" s="91">
        <v>3000000.0</v>
      </c>
    </row>
    <row r="195" ht="14.25" customHeight="1">
      <c r="A195" s="14">
        <f t="shared" si="2"/>
        <v>181</v>
      </c>
      <c r="B195" s="83">
        <v>45633.0</v>
      </c>
      <c r="C195" s="28" t="s">
        <v>452</v>
      </c>
      <c r="D195" s="27"/>
      <c r="E195" s="91">
        <v>3000000.0</v>
      </c>
    </row>
    <row r="196" ht="14.25" customHeight="1">
      <c r="A196" s="14">
        <f t="shared" si="2"/>
        <v>182</v>
      </c>
      <c r="B196" s="83">
        <v>45633.0</v>
      </c>
      <c r="C196" s="28" t="s">
        <v>1306</v>
      </c>
      <c r="D196" s="27"/>
      <c r="E196" s="91">
        <v>3000000.0</v>
      </c>
    </row>
    <row r="197" ht="14.25" customHeight="1">
      <c r="A197" s="14">
        <f t="shared" si="2"/>
        <v>183</v>
      </c>
      <c r="B197" s="83">
        <v>45633.0</v>
      </c>
      <c r="C197" s="28" t="s">
        <v>1066</v>
      </c>
      <c r="D197" s="27"/>
      <c r="E197" s="91">
        <v>3000000.0</v>
      </c>
    </row>
    <row r="198" ht="14.25" customHeight="1">
      <c r="A198" s="14">
        <f t="shared" si="2"/>
        <v>184</v>
      </c>
      <c r="B198" s="83">
        <v>45633.0</v>
      </c>
      <c r="C198" s="28" t="s">
        <v>299</v>
      </c>
      <c r="D198" s="27"/>
      <c r="E198" s="91">
        <v>3000000.0</v>
      </c>
    </row>
    <row r="199" ht="14.25" customHeight="1">
      <c r="A199" s="14">
        <f t="shared" si="2"/>
        <v>185</v>
      </c>
      <c r="B199" s="83">
        <v>45633.0</v>
      </c>
      <c r="C199" s="28" t="s">
        <v>1343</v>
      </c>
      <c r="D199" s="27"/>
      <c r="E199" s="91">
        <v>3000000.0</v>
      </c>
    </row>
    <row r="200" ht="14.25" customHeight="1">
      <c r="A200" s="14">
        <f t="shared" si="2"/>
        <v>186</v>
      </c>
      <c r="B200" s="83">
        <v>45633.0</v>
      </c>
      <c r="C200" s="28" t="s">
        <v>97</v>
      </c>
      <c r="D200" s="91">
        <v>300000.0</v>
      </c>
      <c r="E200" s="91"/>
    </row>
    <row r="201" ht="14.25" customHeight="1">
      <c r="A201" s="14">
        <f t="shared" si="2"/>
        <v>187</v>
      </c>
      <c r="B201" s="83">
        <v>45634.0</v>
      </c>
      <c r="C201" s="28" t="s">
        <v>327</v>
      </c>
      <c r="D201" s="91">
        <v>150000.0</v>
      </c>
      <c r="E201" s="27"/>
      <c r="F201" s="17" t="s">
        <v>13</v>
      </c>
    </row>
    <row r="202" ht="14.25" customHeight="1">
      <c r="A202" s="14">
        <f t="shared" si="2"/>
        <v>188</v>
      </c>
      <c r="B202" s="83">
        <v>45634.0</v>
      </c>
      <c r="C202" s="28" t="s">
        <v>171</v>
      </c>
      <c r="D202" s="91">
        <v>200000.0</v>
      </c>
      <c r="E202" s="27"/>
    </row>
    <row r="203" ht="14.25" customHeight="1">
      <c r="A203" s="14">
        <f t="shared" si="2"/>
        <v>189</v>
      </c>
      <c r="B203" s="83">
        <v>45634.0</v>
      </c>
      <c r="C203" s="28" t="s">
        <v>1361</v>
      </c>
      <c r="D203" s="91">
        <v>500000.0</v>
      </c>
      <c r="E203" s="27"/>
    </row>
    <row r="204" ht="14.25" customHeight="1">
      <c r="A204" s="14">
        <f t="shared" si="2"/>
        <v>190</v>
      </c>
      <c r="B204" s="83">
        <v>45634.0</v>
      </c>
      <c r="C204" s="28" t="s">
        <v>246</v>
      </c>
      <c r="D204" s="91">
        <v>50000.0</v>
      </c>
      <c r="E204" s="27"/>
    </row>
    <row r="205" ht="14.25" customHeight="1">
      <c r="A205" s="14">
        <f t="shared" si="2"/>
        <v>191</v>
      </c>
      <c r="B205" s="83">
        <v>45634.0</v>
      </c>
      <c r="C205" s="28" t="s">
        <v>51</v>
      </c>
      <c r="D205" s="91">
        <v>25000.0</v>
      </c>
      <c r="E205" s="27"/>
      <c r="F205" s="17" t="s">
        <v>13</v>
      </c>
    </row>
    <row r="206" ht="14.25" customHeight="1">
      <c r="A206" s="14">
        <f t="shared" si="2"/>
        <v>192</v>
      </c>
      <c r="B206" s="83">
        <v>45634.0</v>
      </c>
      <c r="C206" s="28" t="s">
        <v>213</v>
      </c>
      <c r="D206" s="91">
        <v>500000.0</v>
      </c>
      <c r="E206" s="27"/>
      <c r="F206" s="17" t="s">
        <v>13</v>
      </c>
    </row>
    <row r="207" ht="14.25" customHeight="1">
      <c r="A207" s="14">
        <f t="shared" si="2"/>
        <v>193</v>
      </c>
      <c r="B207" s="83">
        <v>45634.0</v>
      </c>
      <c r="C207" s="28" t="s">
        <v>234</v>
      </c>
      <c r="D207" s="91">
        <v>100000.0</v>
      </c>
      <c r="E207" s="27"/>
    </row>
    <row r="208" ht="14.25" customHeight="1">
      <c r="A208" s="14">
        <f t="shared" si="2"/>
        <v>194</v>
      </c>
      <c r="B208" s="83">
        <v>45634.0</v>
      </c>
      <c r="C208" s="28" t="s">
        <v>483</v>
      </c>
      <c r="D208" s="91">
        <v>500123.0</v>
      </c>
      <c r="E208" s="27"/>
    </row>
    <row r="209" ht="14.25" customHeight="1">
      <c r="A209" s="14">
        <f t="shared" si="2"/>
        <v>195</v>
      </c>
      <c r="B209" s="83">
        <v>45634.0</v>
      </c>
      <c r="C209" s="28" t="s">
        <v>1326</v>
      </c>
      <c r="D209" s="91">
        <v>100000.0</v>
      </c>
      <c r="E209" s="27"/>
    </row>
    <row r="210" ht="14.25" customHeight="1">
      <c r="A210" s="14">
        <f t="shared" si="2"/>
        <v>196</v>
      </c>
      <c r="B210" s="83">
        <v>45634.0</v>
      </c>
      <c r="C210" s="28" t="s">
        <v>584</v>
      </c>
      <c r="D210" s="91">
        <v>400000.0</v>
      </c>
      <c r="E210" s="27"/>
      <c r="F210" s="17" t="s">
        <v>13</v>
      </c>
    </row>
    <row r="211" ht="14.25" customHeight="1">
      <c r="A211" s="14">
        <f t="shared" si="2"/>
        <v>197</v>
      </c>
      <c r="B211" s="83">
        <v>45634.0</v>
      </c>
      <c r="C211" s="28" t="s">
        <v>816</v>
      </c>
      <c r="D211" s="91">
        <v>50000.0</v>
      </c>
      <c r="E211" s="27"/>
    </row>
    <row r="212" ht="14.25" customHeight="1">
      <c r="A212" s="14">
        <f t="shared" si="2"/>
        <v>198</v>
      </c>
      <c r="B212" s="83">
        <v>45634.0</v>
      </c>
      <c r="C212" s="28" t="s">
        <v>716</v>
      </c>
      <c r="D212" s="91">
        <v>1000000.0</v>
      </c>
      <c r="E212" s="27"/>
    </row>
    <row r="213" ht="14.25" customHeight="1">
      <c r="A213" s="14">
        <f t="shared" si="2"/>
        <v>199</v>
      </c>
      <c r="B213" s="83">
        <v>45634.0</v>
      </c>
      <c r="C213" s="28" t="s">
        <v>178</v>
      </c>
      <c r="D213" s="91">
        <v>1500000.0</v>
      </c>
      <c r="E213" s="27"/>
    </row>
    <row r="214" ht="14.25" customHeight="1">
      <c r="A214" s="14">
        <f t="shared" si="2"/>
        <v>200</v>
      </c>
      <c r="B214" s="83">
        <v>45634.0</v>
      </c>
      <c r="C214" s="28" t="s">
        <v>461</v>
      </c>
      <c r="D214" s="91">
        <v>300000.0</v>
      </c>
      <c r="E214" s="27"/>
    </row>
    <row r="215" ht="14.25" customHeight="1">
      <c r="A215" s="14">
        <f t="shared" si="2"/>
        <v>201</v>
      </c>
      <c r="B215" s="83">
        <v>45634.0</v>
      </c>
      <c r="C215" s="28" t="s">
        <v>174</v>
      </c>
      <c r="D215" s="91">
        <v>250000.0</v>
      </c>
      <c r="E215" s="27"/>
      <c r="F215" s="17" t="s">
        <v>13</v>
      </c>
    </row>
    <row r="216" ht="14.25" customHeight="1">
      <c r="A216" s="14">
        <f t="shared" si="2"/>
        <v>202</v>
      </c>
      <c r="B216" s="83">
        <v>45634.0</v>
      </c>
      <c r="C216" s="28" t="s">
        <v>103</v>
      </c>
      <c r="D216" s="91">
        <v>250000.0</v>
      </c>
      <c r="E216" s="27"/>
    </row>
    <row r="217" ht="14.25" customHeight="1">
      <c r="A217" s="14">
        <f t="shared" si="2"/>
        <v>203</v>
      </c>
      <c r="B217" s="83">
        <v>45634.0</v>
      </c>
      <c r="C217" s="28" t="s">
        <v>197</v>
      </c>
      <c r="D217" s="91">
        <v>50000.0</v>
      </c>
      <c r="E217" s="27"/>
      <c r="F217" s="17" t="s">
        <v>13</v>
      </c>
    </row>
    <row r="218" ht="14.25" customHeight="1">
      <c r="A218" s="14">
        <f t="shared" si="2"/>
        <v>204</v>
      </c>
      <c r="B218" s="83">
        <v>45634.0</v>
      </c>
      <c r="C218" s="28" t="s">
        <v>788</v>
      </c>
      <c r="D218" s="91">
        <v>1000000.0</v>
      </c>
      <c r="E218" s="27"/>
      <c r="F218" s="17" t="s">
        <v>13</v>
      </c>
    </row>
    <row r="219" ht="14.25" customHeight="1">
      <c r="A219" s="14">
        <f t="shared" si="2"/>
        <v>205</v>
      </c>
      <c r="B219" s="83">
        <v>45634.0</v>
      </c>
      <c r="C219" s="28" t="s">
        <v>196</v>
      </c>
      <c r="D219" s="91">
        <v>100000.0</v>
      </c>
      <c r="E219" s="27"/>
      <c r="F219" s="17" t="s">
        <v>13</v>
      </c>
    </row>
    <row r="220" ht="16.5" customHeight="1">
      <c r="A220" s="14">
        <f t="shared" si="2"/>
        <v>206</v>
      </c>
      <c r="B220" s="83">
        <v>45634.0</v>
      </c>
      <c r="C220" s="28" t="s">
        <v>469</v>
      </c>
      <c r="D220" s="91">
        <v>150000.0</v>
      </c>
      <c r="E220" s="27"/>
      <c r="F220" s="17" t="s">
        <v>737</v>
      </c>
    </row>
    <row r="221" ht="14.25" customHeight="1">
      <c r="A221" s="14"/>
      <c r="B221" s="83">
        <v>45634.0</v>
      </c>
      <c r="C221" s="28" t="s">
        <v>489</v>
      </c>
      <c r="D221" s="91">
        <v>100000.0</v>
      </c>
      <c r="E221" s="27"/>
    </row>
    <row r="222" ht="14.25" customHeight="1">
      <c r="A222" s="14"/>
      <c r="B222" s="83">
        <v>45634.0</v>
      </c>
      <c r="C222" s="28" t="s">
        <v>66</v>
      </c>
      <c r="D222" s="91">
        <v>100000.0</v>
      </c>
      <c r="E222" s="27"/>
    </row>
    <row r="223" ht="14.25" customHeight="1">
      <c r="A223" s="14"/>
      <c r="B223" s="83">
        <v>45634.0</v>
      </c>
      <c r="C223" s="28" t="s">
        <v>309</v>
      </c>
      <c r="D223" s="91">
        <v>100000.0</v>
      </c>
      <c r="E223" s="27"/>
    </row>
    <row r="224" ht="14.25" customHeight="1">
      <c r="A224" s="14"/>
      <c r="B224" s="83">
        <v>45634.0</v>
      </c>
      <c r="C224" s="28" t="s">
        <v>402</v>
      </c>
      <c r="D224" s="91">
        <v>75000.0</v>
      </c>
      <c r="E224" s="27"/>
      <c r="F224" s="17" t="s">
        <v>13</v>
      </c>
    </row>
    <row r="225" ht="14.25" customHeight="1">
      <c r="A225" s="14"/>
      <c r="B225" s="83">
        <v>45635.0</v>
      </c>
      <c r="C225" s="28" t="s">
        <v>350</v>
      </c>
      <c r="D225" s="91">
        <v>500000.0</v>
      </c>
      <c r="E225" s="27"/>
    </row>
    <row r="226" ht="14.25" customHeight="1">
      <c r="A226" s="14"/>
      <c r="B226" s="83">
        <v>45635.0</v>
      </c>
      <c r="C226" s="28" t="s">
        <v>282</v>
      </c>
      <c r="D226" s="91">
        <v>78882.0</v>
      </c>
      <c r="E226" s="27"/>
    </row>
    <row r="227" ht="14.25" customHeight="1">
      <c r="A227" s="14"/>
      <c r="B227" s="83">
        <v>45635.0</v>
      </c>
      <c r="C227" s="28" t="s">
        <v>185</v>
      </c>
      <c r="D227" s="91">
        <v>40000.0</v>
      </c>
      <c r="E227" s="27"/>
    </row>
    <row r="228" ht="14.25" customHeight="1">
      <c r="A228" s="14"/>
      <c r="B228" s="83">
        <v>45635.0</v>
      </c>
      <c r="C228" s="28" t="s">
        <v>1331</v>
      </c>
      <c r="D228" s="91">
        <v>45000.0</v>
      </c>
      <c r="E228" s="27"/>
    </row>
    <row r="229" ht="14.25" customHeight="1">
      <c r="A229" s="14"/>
      <c r="B229" s="83">
        <v>45635.0</v>
      </c>
      <c r="C229" s="28" t="s">
        <v>66</v>
      </c>
      <c r="D229" s="91">
        <v>100000.0</v>
      </c>
      <c r="E229" s="27"/>
    </row>
    <row r="230" ht="14.25" customHeight="1">
      <c r="A230" s="14"/>
      <c r="B230" s="83">
        <v>45635.0</v>
      </c>
      <c r="C230" s="28" t="s">
        <v>354</v>
      </c>
      <c r="D230" s="91">
        <v>100000.0</v>
      </c>
      <c r="E230" s="27"/>
    </row>
    <row r="231" ht="14.25" customHeight="1">
      <c r="A231" s="14"/>
      <c r="B231" s="83">
        <v>45635.0</v>
      </c>
      <c r="C231" s="28" t="s">
        <v>1326</v>
      </c>
      <c r="D231" s="91">
        <v>50000.0</v>
      </c>
      <c r="E231" s="27"/>
    </row>
    <row r="232" ht="14.25" customHeight="1">
      <c r="A232" s="14"/>
      <c r="B232" s="83">
        <v>45635.0</v>
      </c>
      <c r="C232" s="28" t="s">
        <v>328</v>
      </c>
      <c r="D232" s="91">
        <v>50000.0</v>
      </c>
      <c r="E232" s="27"/>
    </row>
    <row r="233" ht="14.25" customHeight="1">
      <c r="A233" s="14"/>
      <c r="B233" s="83">
        <v>45635.0</v>
      </c>
      <c r="C233" s="28" t="s">
        <v>168</v>
      </c>
      <c r="D233" s="91">
        <v>500000.0</v>
      </c>
      <c r="E233" s="27"/>
    </row>
    <row r="234" ht="14.25" customHeight="1">
      <c r="A234" s="14"/>
      <c r="B234" s="83">
        <v>45635.0</v>
      </c>
      <c r="C234" s="28" t="s">
        <v>111</v>
      </c>
      <c r="D234" s="91">
        <v>2250000.0</v>
      </c>
      <c r="E234" s="27"/>
      <c r="F234" s="17" t="s">
        <v>13</v>
      </c>
    </row>
    <row r="235" ht="14.25" customHeight="1">
      <c r="A235" s="14"/>
      <c r="B235" s="83">
        <v>45635.0</v>
      </c>
      <c r="C235" s="28" t="s">
        <v>481</v>
      </c>
      <c r="D235" s="91">
        <v>1000000.0</v>
      </c>
      <c r="E235" s="27"/>
    </row>
    <row r="236" ht="14.25" customHeight="1">
      <c r="A236" s="14"/>
      <c r="B236" s="83">
        <v>45635.0</v>
      </c>
      <c r="C236" s="28" t="s">
        <v>132</v>
      </c>
      <c r="D236" s="91">
        <v>50000.0</v>
      </c>
      <c r="E236" s="27"/>
    </row>
    <row r="237" ht="14.25" customHeight="1">
      <c r="A237" s="14"/>
      <c r="B237" s="83">
        <v>45635.0</v>
      </c>
      <c r="C237" s="28" t="s">
        <v>794</v>
      </c>
      <c r="D237" s="91">
        <v>50000.0</v>
      </c>
      <c r="E237" s="27"/>
    </row>
    <row r="238" ht="14.25" customHeight="1">
      <c r="A238" s="14"/>
      <c r="B238" s="83">
        <v>45635.0</v>
      </c>
      <c r="C238" s="28" t="s">
        <v>345</v>
      </c>
      <c r="D238" s="91">
        <v>500000.0</v>
      </c>
      <c r="E238" s="27"/>
    </row>
    <row r="239" ht="14.25" customHeight="1">
      <c r="A239" s="14"/>
      <c r="B239" s="83">
        <v>45636.0</v>
      </c>
      <c r="C239" s="28" t="s">
        <v>10</v>
      </c>
      <c r="D239" s="91">
        <v>50000.0</v>
      </c>
      <c r="E239" s="27"/>
    </row>
    <row r="240" ht="14.25" customHeight="1">
      <c r="A240" s="14"/>
      <c r="B240" s="83">
        <v>45636.0</v>
      </c>
      <c r="C240" s="28" t="s">
        <v>20</v>
      </c>
      <c r="D240" s="91">
        <v>50000.0</v>
      </c>
      <c r="E240" s="27"/>
    </row>
    <row r="241" ht="14.25" customHeight="1">
      <c r="A241" s="14"/>
      <c r="B241" s="83">
        <v>45636.0</v>
      </c>
      <c r="C241" s="28" t="s">
        <v>9</v>
      </c>
      <c r="D241" s="91">
        <v>200000.0</v>
      </c>
      <c r="E241" s="27"/>
    </row>
    <row r="242" ht="14.25" customHeight="1">
      <c r="A242" s="14"/>
      <c r="B242" s="83">
        <v>45636.0</v>
      </c>
      <c r="C242" s="28" t="s">
        <v>185</v>
      </c>
      <c r="D242" s="91">
        <v>40000.0</v>
      </c>
      <c r="E242" s="27"/>
    </row>
    <row r="243" ht="14.25" customHeight="1">
      <c r="A243" s="14"/>
      <c r="B243" s="83">
        <v>45636.0</v>
      </c>
      <c r="C243" s="28" t="s">
        <v>189</v>
      </c>
      <c r="D243" s="91">
        <v>300000.0</v>
      </c>
      <c r="E243" s="27"/>
    </row>
    <row r="244" ht="14.25" customHeight="1">
      <c r="A244" s="14"/>
      <c r="B244" s="83">
        <v>45636.0</v>
      </c>
      <c r="C244" s="28" t="s">
        <v>282</v>
      </c>
      <c r="D244" s="91">
        <v>78882.0</v>
      </c>
      <c r="E244" s="27"/>
    </row>
    <row r="245" ht="14.25" customHeight="1">
      <c r="A245" s="14"/>
      <c r="B245" s="83">
        <v>45636.0</v>
      </c>
      <c r="C245" s="28" t="s">
        <v>1326</v>
      </c>
      <c r="D245" s="91">
        <v>50000.0</v>
      </c>
      <c r="E245" s="27"/>
    </row>
    <row r="246" ht="14.25" customHeight="1">
      <c r="A246" s="14"/>
      <c r="B246" s="83">
        <v>45636.0</v>
      </c>
      <c r="C246" s="28" t="s">
        <v>66</v>
      </c>
      <c r="D246" s="91">
        <v>100000.0</v>
      </c>
      <c r="E246" s="27"/>
    </row>
    <row r="247" ht="14.25" customHeight="1">
      <c r="A247" s="14"/>
      <c r="B247" s="83">
        <v>45636.0</v>
      </c>
      <c r="C247" s="28" t="s">
        <v>162</v>
      </c>
      <c r="D247" s="91">
        <v>100000.0</v>
      </c>
      <c r="E247" s="27"/>
    </row>
    <row r="248" ht="14.25" customHeight="1">
      <c r="A248" s="14"/>
      <c r="B248" s="83">
        <v>45637.0</v>
      </c>
      <c r="C248" s="28" t="s">
        <v>147</v>
      </c>
      <c r="D248" s="91"/>
      <c r="E248" s="91">
        <v>3000000.0</v>
      </c>
    </row>
    <row r="249" ht="14.25" customHeight="1">
      <c r="A249" s="14"/>
      <c r="B249" s="83">
        <v>45637.0</v>
      </c>
      <c r="C249" s="28" t="s">
        <v>300</v>
      </c>
      <c r="D249" s="91"/>
      <c r="E249" s="91">
        <v>3000000.0</v>
      </c>
    </row>
    <row r="250" ht="14.25" customHeight="1">
      <c r="A250" s="14"/>
      <c r="B250" s="83">
        <v>45637.0</v>
      </c>
      <c r="C250" s="28" t="s">
        <v>951</v>
      </c>
      <c r="D250" s="91"/>
      <c r="E250" s="91">
        <v>3000000.0</v>
      </c>
    </row>
    <row r="251" ht="14.25" customHeight="1">
      <c r="A251" s="14"/>
      <c r="B251" s="83">
        <v>45637.0</v>
      </c>
      <c r="C251" s="28" t="s">
        <v>652</v>
      </c>
      <c r="D251" s="91"/>
      <c r="E251" s="91">
        <v>3000000.0</v>
      </c>
    </row>
    <row r="252" ht="14.25" customHeight="1">
      <c r="A252" s="14"/>
      <c r="B252" s="83">
        <v>45637.0</v>
      </c>
      <c r="C252" s="28" t="s">
        <v>653</v>
      </c>
      <c r="D252" s="91"/>
      <c r="E252" s="91">
        <v>3000000.0</v>
      </c>
    </row>
    <row r="253" ht="14.25" customHeight="1">
      <c r="A253" s="14"/>
      <c r="B253" s="83">
        <v>45637.0</v>
      </c>
      <c r="C253" s="28" t="s">
        <v>834</v>
      </c>
      <c r="D253" s="91"/>
      <c r="E253" s="91">
        <v>3000000.0</v>
      </c>
    </row>
    <row r="254" ht="14.25" customHeight="1">
      <c r="A254" s="14"/>
      <c r="B254" s="83">
        <v>45637.0</v>
      </c>
      <c r="C254" s="28" t="s">
        <v>1129</v>
      </c>
      <c r="D254" s="91"/>
      <c r="E254" s="91">
        <v>3000000.0</v>
      </c>
    </row>
    <row r="255" ht="14.25" customHeight="1">
      <c r="A255" s="14"/>
      <c r="B255" s="83">
        <v>45637.0</v>
      </c>
      <c r="C255" s="28" t="s">
        <v>1353</v>
      </c>
      <c r="D255" s="91"/>
      <c r="E255" s="91">
        <v>3000000.0</v>
      </c>
    </row>
    <row r="256" ht="14.25" customHeight="1">
      <c r="A256" s="14"/>
      <c r="B256" s="83">
        <v>45637.0</v>
      </c>
      <c r="C256" s="28" t="s">
        <v>1323</v>
      </c>
      <c r="D256" s="91"/>
      <c r="E256" s="91">
        <v>3000000.0</v>
      </c>
    </row>
    <row r="257" ht="14.25" customHeight="1">
      <c r="A257" s="14"/>
      <c r="B257" s="83">
        <v>45637.0</v>
      </c>
      <c r="C257" s="28" t="s">
        <v>66</v>
      </c>
      <c r="D257" s="91">
        <v>100000.0</v>
      </c>
      <c r="E257" s="27"/>
    </row>
    <row r="258" ht="14.25" customHeight="1">
      <c r="A258" s="14"/>
      <c r="B258" s="83">
        <v>45637.0</v>
      </c>
      <c r="C258" s="28" t="s">
        <v>185</v>
      </c>
      <c r="D258" s="91">
        <v>40000.0</v>
      </c>
      <c r="E258" s="27"/>
    </row>
    <row r="259" ht="14.25" customHeight="1">
      <c r="A259" s="14"/>
      <c r="B259" s="83">
        <v>45637.0</v>
      </c>
      <c r="C259" s="28" t="s">
        <v>1308</v>
      </c>
      <c r="D259" s="91">
        <v>500000.0</v>
      </c>
      <c r="E259" s="27"/>
    </row>
    <row r="260" ht="14.25" customHeight="1">
      <c r="A260" s="14"/>
      <c r="B260" s="83">
        <v>45637.0</v>
      </c>
      <c r="C260" s="28" t="s">
        <v>22</v>
      </c>
      <c r="D260" s="91">
        <v>50000.0</v>
      </c>
      <c r="E260" s="27"/>
    </row>
    <row r="261" ht="14.25" customHeight="1">
      <c r="A261" s="14"/>
      <c r="B261" s="83">
        <v>45637.0</v>
      </c>
      <c r="C261" s="28" t="s">
        <v>1326</v>
      </c>
      <c r="D261" s="91">
        <v>50000.0</v>
      </c>
      <c r="E261" s="27"/>
    </row>
    <row r="262" ht="14.25" customHeight="1">
      <c r="A262" s="14"/>
      <c r="B262" s="83">
        <v>45637.0</v>
      </c>
      <c r="C262" s="28" t="s">
        <v>1362</v>
      </c>
      <c r="D262" s="91">
        <v>500000.0</v>
      </c>
      <c r="E262" s="27"/>
    </row>
    <row r="263" ht="14.25" customHeight="1">
      <c r="A263" s="14"/>
      <c r="B263" s="83">
        <v>45637.0</v>
      </c>
      <c r="C263" s="28" t="s">
        <v>282</v>
      </c>
      <c r="D263" s="91">
        <v>78882.0</v>
      </c>
      <c r="E263" s="27"/>
    </row>
    <row r="264" ht="14.25" customHeight="1">
      <c r="A264" s="14"/>
      <c r="B264" s="83">
        <v>45637.0</v>
      </c>
      <c r="C264" s="28" t="s">
        <v>1363</v>
      </c>
      <c r="D264" s="91">
        <v>1004739.0</v>
      </c>
      <c r="E264" s="27"/>
    </row>
    <row r="265" ht="14.25" customHeight="1">
      <c r="A265" s="14"/>
      <c r="B265" s="83">
        <v>45637.0</v>
      </c>
      <c r="C265" s="28" t="s">
        <v>1364</v>
      </c>
      <c r="D265" s="91">
        <v>100000.0</v>
      </c>
      <c r="E265" s="27"/>
    </row>
    <row r="266" ht="14.25" customHeight="1">
      <c r="A266" s="14"/>
      <c r="B266" s="83">
        <v>45637.0</v>
      </c>
      <c r="C266" s="28" t="s">
        <v>693</v>
      </c>
      <c r="D266" s="91">
        <v>250000.0</v>
      </c>
      <c r="E266" s="27"/>
      <c r="F266" s="17" t="s">
        <v>13</v>
      </c>
    </row>
    <row r="267" ht="14.25" customHeight="1">
      <c r="A267" s="14"/>
      <c r="B267" s="83">
        <v>45637.0</v>
      </c>
      <c r="C267" s="28" t="s">
        <v>874</v>
      </c>
      <c r="D267" s="91">
        <v>300000.0</v>
      </c>
      <c r="E267" s="27"/>
    </row>
    <row r="268" ht="14.25" customHeight="1">
      <c r="A268" s="14"/>
      <c r="B268" s="83">
        <v>45638.0</v>
      </c>
      <c r="C268" s="28" t="s">
        <v>783</v>
      </c>
      <c r="D268" s="91">
        <v>150000.0</v>
      </c>
      <c r="E268" s="27"/>
      <c r="F268" s="17" t="s">
        <v>13</v>
      </c>
    </row>
    <row r="269" ht="14.25" customHeight="1">
      <c r="A269" s="14"/>
      <c r="B269" s="83">
        <v>45638.0</v>
      </c>
      <c r="C269" s="28" t="s">
        <v>961</v>
      </c>
      <c r="D269" s="91">
        <v>300000.0</v>
      </c>
      <c r="E269" s="27"/>
    </row>
    <row r="270" ht="14.25" customHeight="1">
      <c r="A270" s="14"/>
      <c r="B270" s="83">
        <v>45638.0</v>
      </c>
      <c r="C270" s="28" t="s">
        <v>66</v>
      </c>
      <c r="D270" s="91">
        <v>100000.0</v>
      </c>
      <c r="E270" s="27"/>
    </row>
    <row r="271" ht="14.25" customHeight="1">
      <c r="A271" s="14"/>
      <c r="B271" s="83">
        <v>45638.0</v>
      </c>
      <c r="C271" s="28" t="s">
        <v>1318</v>
      </c>
      <c r="D271" s="91">
        <v>100000.0</v>
      </c>
      <c r="E271" s="27"/>
    </row>
    <row r="272" ht="14.25" customHeight="1">
      <c r="A272" s="14"/>
      <c r="B272" s="83">
        <v>45638.0</v>
      </c>
      <c r="C272" s="28" t="s">
        <v>185</v>
      </c>
      <c r="D272" s="91">
        <v>40000.0</v>
      </c>
      <c r="E272" s="27"/>
    </row>
    <row r="273" ht="14.25" customHeight="1">
      <c r="A273" s="14"/>
      <c r="B273" s="83">
        <v>45638.0</v>
      </c>
      <c r="C273" s="28" t="s">
        <v>1326</v>
      </c>
      <c r="D273" s="91">
        <v>50000.0</v>
      </c>
      <c r="E273" s="27"/>
    </row>
    <row r="274" ht="14.25" customHeight="1">
      <c r="A274" s="14"/>
      <c r="B274" s="83">
        <v>45638.0</v>
      </c>
      <c r="C274" s="28" t="s">
        <v>282</v>
      </c>
      <c r="D274" s="91">
        <v>78882.0</v>
      </c>
      <c r="E274" s="27"/>
    </row>
    <row r="275" ht="14.25" customHeight="1">
      <c r="A275" s="14"/>
      <c r="B275" s="83">
        <v>45638.0</v>
      </c>
      <c r="C275" s="28" t="s">
        <v>1365</v>
      </c>
      <c r="D275" s="91">
        <v>1000000.0</v>
      </c>
      <c r="E275" s="27"/>
    </row>
    <row r="276" ht="14.25" customHeight="1">
      <c r="A276" s="14"/>
      <c r="B276" s="83">
        <v>45638.0</v>
      </c>
      <c r="C276" s="28" t="s">
        <v>89</v>
      </c>
      <c r="D276" s="91">
        <v>100000.0</v>
      </c>
      <c r="E276" s="27"/>
    </row>
    <row r="277" ht="14.25" customHeight="1">
      <c r="A277" s="14"/>
      <c r="B277" s="83">
        <v>45638.0</v>
      </c>
      <c r="C277" s="28" t="s">
        <v>415</v>
      </c>
      <c r="D277" s="91">
        <v>100000.0</v>
      </c>
      <c r="E277" s="27"/>
    </row>
    <row r="278" ht="14.25" customHeight="1">
      <c r="A278" s="14"/>
      <c r="B278" s="83">
        <v>45638.0</v>
      </c>
      <c r="C278" s="28" t="s">
        <v>479</v>
      </c>
      <c r="D278" s="91">
        <v>100000.0</v>
      </c>
      <c r="E278" s="27"/>
    </row>
    <row r="279" ht="14.25" customHeight="1">
      <c r="A279" s="14"/>
      <c r="B279" s="83">
        <v>45638.0</v>
      </c>
      <c r="C279" s="28" t="s">
        <v>912</v>
      </c>
      <c r="D279" s="91">
        <v>350000.0</v>
      </c>
      <c r="E279" s="27"/>
    </row>
    <row r="280" ht="14.25" customHeight="1">
      <c r="A280" s="14"/>
      <c r="B280" s="83">
        <v>45638.0</v>
      </c>
      <c r="C280" s="28" t="s">
        <v>276</v>
      </c>
      <c r="D280" s="91">
        <v>200000.0</v>
      </c>
      <c r="E280" s="27"/>
      <c r="F280" s="17" t="s">
        <v>13</v>
      </c>
    </row>
    <row r="281" ht="14.25" customHeight="1">
      <c r="A281" s="14"/>
      <c r="B281" s="83">
        <v>45638.0</v>
      </c>
      <c r="C281" s="28" t="s">
        <v>1366</v>
      </c>
      <c r="D281" s="91">
        <v>500000.0</v>
      </c>
      <c r="E281" s="27"/>
    </row>
    <row r="282" ht="14.25" customHeight="1">
      <c r="A282" s="14"/>
      <c r="B282" s="83">
        <v>45638.0</v>
      </c>
      <c r="C282" s="28" t="s">
        <v>64</v>
      </c>
      <c r="D282" s="91">
        <v>500000.0</v>
      </c>
      <c r="E282" s="27"/>
      <c r="F282" s="17" t="s">
        <v>13</v>
      </c>
    </row>
    <row r="283" ht="14.25" customHeight="1">
      <c r="A283" s="14"/>
      <c r="B283" s="83">
        <v>45639.0</v>
      </c>
      <c r="C283" s="28" t="s">
        <v>177</v>
      </c>
      <c r="D283" s="91">
        <v>600000.0</v>
      </c>
      <c r="E283" s="27"/>
      <c r="F283" s="17" t="s">
        <v>56</v>
      </c>
    </row>
    <row r="284" ht="14.25" customHeight="1">
      <c r="A284" s="14"/>
      <c r="B284" s="83">
        <v>45639.0</v>
      </c>
      <c r="C284" s="28" t="s">
        <v>1367</v>
      </c>
      <c r="D284" s="91">
        <v>1500000.0</v>
      </c>
      <c r="E284" s="27"/>
    </row>
    <row r="285" ht="14.25" customHeight="1">
      <c r="A285" s="14"/>
      <c r="B285" s="83">
        <v>45639.0</v>
      </c>
      <c r="C285" s="28" t="s">
        <v>48</v>
      </c>
      <c r="D285" s="91">
        <v>300000.0</v>
      </c>
      <c r="E285" s="27"/>
    </row>
    <row r="286" ht="14.25" customHeight="1">
      <c r="A286" s="14"/>
      <c r="B286" s="83">
        <v>45639.0</v>
      </c>
      <c r="C286" s="28" t="s">
        <v>282</v>
      </c>
      <c r="D286" s="91">
        <v>78882.0</v>
      </c>
      <c r="E286" s="27"/>
    </row>
    <row r="287" ht="14.25" customHeight="1">
      <c r="A287" s="14"/>
      <c r="B287" s="83">
        <v>45639.0</v>
      </c>
      <c r="C287" s="28" t="s">
        <v>236</v>
      </c>
      <c r="D287" s="91">
        <v>50000.0</v>
      </c>
      <c r="E287" s="27"/>
    </row>
    <row r="288" ht="14.25" customHeight="1">
      <c r="A288" s="14"/>
      <c r="B288" s="83">
        <v>45639.0</v>
      </c>
      <c r="C288" s="28" t="s">
        <v>124</v>
      </c>
      <c r="D288" s="91">
        <v>135098.0</v>
      </c>
      <c r="E288" s="27"/>
    </row>
    <row r="289" ht="14.25" customHeight="1">
      <c r="A289" s="14"/>
      <c r="B289" s="83">
        <v>45639.0</v>
      </c>
      <c r="C289" s="28" t="s">
        <v>969</v>
      </c>
      <c r="D289" s="91">
        <v>50000.0</v>
      </c>
      <c r="E289" s="27"/>
    </row>
    <row r="290" ht="14.25" customHeight="1">
      <c r="A290" s="14"/>
      <c r="B290" s="83">
        <v>45639.0</v>
      </c>
      <c r="C290" s="28" t="s">
        <v>66</v>
      </c>
      <c r="D290" s="91">
        <v>100000.0</v>
      </c>
      <c r="E290" s="27"/>
    </row>
    <row r="291" ht="14.25" customHeight="1">
      <c r="A291" s="14"/>
      <c r="B291" s="83">
        <v>45639.0</v>
      </c>
      <c r="C291" s="28" t="s">
        <v>680</v>
      </c>
      <c r="D291" s="91">
        <v>100000.0</v>
      </c>
      <c r="E291" s="27"/>
    </row>
    <row r="292" ht="14.25" customHeight="1">
      <c r="A292" s="14"/>
      <c r="B292" s="83">
        <v>45639.0</v>
      </c>
      <c r="C292" s="28" t="s">
        <v>12</v>
      </c>
      <c r="D292" s="91">
        <v>100000.0</v>
      </c>
      <c r="E292" s="27"/>
      <c r="F292" s="17" t="s">
        <v>13</v>
      </c>
    </row>
    <row r="293" ht="14.25" customHeight="1">
      <c r="A293" s="14"/>
      <c r="B293" s="83">
        <v>45639.0</v>
      </c>
      <c r="C293" s="28" t="s">
        <v>1326</v>
      </c>
      <c r="D293" s="91">
        <v>25000.0</v>
      </c>
      <c r="E293" s="27"/>
    </row>
    <row r="294" ht="14.25" customHeight="1">
      <c r="A294" s="14"/>
      <c r="B294" s="83">
        <v>45639.0</v>
      </c>
      <c r="C294" s="28" t="s">
        <v>172</v>
      </c>
      <c r="D294" s="91">
        <v>5000000.0</v>
      </c>
      <c r="E294" s="27"/>
    </row>
    <row r="295" ht="14.25" customHeight="1">
      <c r="A295" s="14"/>
      <c r="B295" s="83">
        <v>45639.0</v>
      </c>
      <c r="C295" s="28" t="s">
        <v>783</v>
      </c>
      <c r="D295" s="91">
        <v>50000.0</v>
      </c>
      <c r="E295" s="27"/>
      <c r="F295" s="17" t="s">
        <v>13</v>
      </c>
    </row>
    <row r="296" ht="14.25" customHeight="1">
      <c r="A296" s="14"/>
      <c r="B296" s="83">
        <v>45639.0</v>
      </c>
      <c r="C296" s="28" t="s">
        <v>850</v>
      </c>
      <c r="D296" s="91">
        <v>100077.0</v>
      </c>
      <c r="E296" s="27"/>
      <c r="F296" s="17" t="s">
        <v>1158</v>
      </c>
    </row>
    <row r="297" ht="14.25" customHeight="1">
      <c r="A297" s="14"/>
      <c r="B297" s="83">
        <v>45639.0</v>
      </c>
      <c r="C297" s="28" t="s">
        <v>22</v>
      </c>
      <c r="D297" s="91">
        <v>50000.0</v>
      </c>
      <c r="E297" s="27"/>
    </row>
    <row r="298" ht="14.25" customHeight="1">
      <c r="A298" s="14"/>
      <c r="B298" s="83">
        <v>45639.0</v>
      </c>
      <c r="C298" s="28" t="s">
        <v>1120</v>
      </c>
      <c r="D298" s="91">
        <v>250000.0</v>
      </c>
      <c r="E298" s="27"/>
    </row>
    <row r="299" ht="14.25" customHeight="1">
      <c r="A299" s="14"/>
      <c r="B299" s="83">
        <v>45639.0</v>
      </c>
      <c r="C299" s="28" t="s">
        <v>305</v>
      </c>
      <c r="D299" s="91">
        <v>50000.0</v>
      </c>
      <c r="E299" s="27"/>
    </row>
    <row r="300" ht="14.25" customHeight="1">
      <c r="A300" s="14"/>
      <c r="B300" s="83">
        <v>45640.0</v>
      </c>
      <c r="C300" s="28" t="s">
        <v>670</v>
      </c>
      <c r="D300" s="91">
        <v>170000.0</v>
      </c>
      <c r="E300" s="27"/>
    </row>
    <row r="301" ht="14.25" customHeight="1">
      <c r="A301" s="14"/>
      <c r="B301" s="83">
        <v>45640.0</v>
      </c>
      <c r="C301" s="28" t="s">
        <v>264</v>
      </c>
      <c r="D301" s="91">
        <v>10000.0</v>
      </c>
      <c r="E301" s="27"/>
    </row>
    <row r="302" ht="14.25" customHeight="1">
      <c r="A302" s="14"/>
      <c r="B302" s="83">
        <v>45640.0</v>
      </c>
      <c r="C302" s="28" t="s">
        <v>264</v>
      </c>
      <c r="D302" s="91">
        <v>2.56991E7</v>
      </c>
      <c r="E302" s="27"/>
    </row>
    <row r="303" ht="14.25" customHeight="1">
      <c r="A303" s="14"/>
      <c r="B303" s="83">
        <v>45640.0</v>
      </c>
      <c r="C303" s="28" t="s">
        <v>309</v>
      </c>
      <c r="D303" s="91">
        <v>100000.0</v>
      </c>
      <c r="E303" s="27"/>
    </row>
    <row r="304" ht="14.25" customHeight="1">
      <c r="A304" s="14"/>
      <c r="B304" s="83">
        <v>45640.0</v>
      </c>
      <c r="C304" s="28" t="s">
        <v>198</v>
      </c>
      <c r="D304" s="91">
        <v>2000000.0</v>
      </c>
      <c r="E304" s="27"/>
    </row>
    <row r="305" ht="14.25" customHeight="1">
      <c r="A305" s="14"/>
      <c r="B305" s="83">
        <v>45640.0</v>
      </c>
      <c r="C305" s="28" t="s">
        <v>282</v>
      </c>
      <c r="D305" s="91">
        <v>78882.0</v>
      </c>
      <c r="E305" s="27"/>
    </row>
    <row r="306" ht="14.25" customHeight="1">
      <c r="A306" s="14"/>
      <c r="B306" s="83">
        <v>45640.0</v>
      </c>
      <c r="C306" s="28" t="s">
        <v>66</v>
      </c>
      <c r="D306" s="91">
        <v>100000.0</v>
      </c>
      <c r="E306" s="27"/>
    </row>
    <row r="307" ht="14.25" customHeight="1">
      <c r="A307" s="14"/>
      <c r="B307" s="83">
        <v>45640.0</v>
      </c>
      <c r="C307" s="28" t="s">
        <v>486</v>
      </c>
      <c r="D307" s="91">
        <v>100000.0</v>
      </c>
      <c r="E307" s="27"/>
    </row>
    <row r="308" ht="14.25" customHeight="1">
      <c r="A308" s="14"/>
      <c r="B308" s="83">
        <v>45640.0</v>
      </c>
      <c r="C308" s="28" t="s">
        <v>1326</v>
      </c>
      <c r="D308" s="91">
        <v>25000.0</v>
      </c>
      <c r="E308" s="27"/>
    </row>
    <row r="309" ht="14.25" customHeight="1">
      <c r="A309" s="14"/>
      <c r="B309" s="83">
        <v>45640.0</v>
      </c>
      <c r="C309" s="28" t="s">
        <v>1222</v>
      </c>
      <c r="D309" s="91">
        <v>100000.0</v>
      </c>
      <c r="E309" s="27"/>
    </row>
    <row r="310" ht="14.25" customHeight="1">
      <c r="A310" s="14"/>
      <c r="B310" s="83">
        <v>45640.0</v>
      </c>
      <c r="C310" s="28" t="s">
        <v>264</v>
      </c>
      <c r="D310" s="91">
        <v>60000.0</v>
      </c>
      <c r="E310" s="27"/>
    </row>
    <row r="311" ht="14.25" customHeight="1">
      <c r="A311" s="14"/>
      <c r="B311" s="83">
        <v>45640.0</v>
      </c>
      <c r="C311" s="28" t="s">
        <v>1263</v>
      </c>
      <c r="D311" s="91">
        <v>45000.0</v>
      </c>
      <c r="E311" s="27"/>
    </row>
    <row r="312" ht="14.25" customHeight="1">
      <c r="A312" s="14"/>
      <c r="B312" s="83">
        <v>45640.0</v>
      </c>
      <c r="C312" s="28" t="s">
        <v>817</v>
      </c>
      <c r="D312" s="91">
        <v>350000.0</v>
      </c>
      <c r="E312" s="27"/>
    </row>
    <row r="313" ht="14.25" customHeight="1">
      <c r="A313" s="14"/>
      <c r="B313" s="83">
        <v>45641.0</v>
      </c>
      <c r="C313" s="28" t="s">
        <v>66</v>
      </c>
      <c r="D313" s="91">
        <v>100000.0</v>
      </c>
      <c r="E313" s="27"/>
    </row>
    <row r="314" ht="14.25" customHeight="1">
      <c r="A314" s="14"/>
      <c r="B314" s="83">
        <v>45641.0</v>
      </c>
      <c r="C314" s="28" t="s">
        <v>584</v>
      </c>
      <c r="D314" s="91">
        <v>300000.0</v>
      </c>
      <c r="E314" s="27"/>
      <c r="F314" s="17" t="s">
        <v>13</v>
      </c>
    </row>
    <row r="315" ht="14.25" customHeight="1">
      <c r="A315" s="14"/>
      <c r="B315" s="83">
        <v>45641.0</v>
      </c>
      <c r="C315" s="28" t="s">
        <v>1368</v>
      </c>
      <c r="D315" s="91">
        <v>250000.0</v>
      </c>
      <c r="E315" s="27"/>
      <c r="F315" s="17" t="s">
        <v>13</v>
      </c>
    </row>
    <row r="316" ht="14.25" customHeight="1">
      <c r="A316" s="14"/>
      <c r="B316" s="83">
        <v>45641.0</v>
      </c>
      <c r="C316" s="28" t="s">
        <v>282</v>
      </c>
      <c r="D316" s="91">
        <v>78882.0</v>
      </c>
      <c r="E316" s="27"/>
    </row>
    <row r="317" ht="14.25" customHeight="1">
      <c r="A317" s="14"/>
      <c r="B317" s="83">
        <v>45641.0</v>
      </c>
      <c r="C317" s="28" t="s">
        <v>197</v>
      </c>
      <c r="D317" s="91">
        <v>50000.0</v>
      </c>
      <c r="E317" s="27"/>
    </row>
    <row r="318" ht="14.25" customHeight="1">
      <c r="A318" s="14"/>
      <c r="B318" s="83">
        <v>45641.0</v>
      </c>
      <c r="C318" s="28" t="s">
        <v>197</v>
      </c>
      <c r="D318" s="91">
        <v>50000.0</v>
      </c>
      <c r="E318" s="27"/>
    </row>
    <row r="319" ht="14.25" customHeight="1">
      <c r="A319" s="14"/>
      <c r="B319" s="83">
        <v>45641.0</v>
      </c>
      <c r="C319" s="28" t="s">
        <v>178</v>
      </c>
      <c r="D319" s="91">
        <v>1500000.0</v>
      </c>
      <c r="E319" s="27"/>
    </row>
    <row r="320" ht="14.25" customHeight="1">
      <c r="A320" s="14"/>
      <c r="B320" s="83">
        <v>45641.0</v>
      </c>
      <c r="C320" s="28" t="s">
        <v>1326</v>
      </c>
      <c r="D320" s="91">
        <v>100000.0</v>
      </c>
      <c r="E320" s="27"/>
    </row>
    <row r="321" ht="14.25" customHeight="1">
      <c r="A321" s="14"/>
      <c r="B321" s="83">
        <v>45641.0</v>
      </c>
      <c r="C321" s="28" t="s">
        <v>234</v>
      </c>
      <c r="D321" s="91">
        <v>100000.0</v>
      </c>
      <c r="E321" s="27"/>
    </row>
    <row r="322" ht="14.25" customHeight="1">
      <c r="A322" s="14"/>
      <c r="B322" s="83">
        <v>45641.0</v>
      </c>
      <c r="C322" s="28" t="s">
        <v>51</v>
      </c>
      <c r="D322" s="91">
        <v>25000.0</v>
      </c>
      <c r="E322" s="27"/>
      <c r="F322" s="17" t="s">
        <v>13</v>
      </c>
    </row>
    <row r="323" ht="14.25" customHeight="1">
      <c r="A323" s="14"/>
      <c r="B323" s="83">
        <v>45641.0</v>
      </c>
      <c r="C323" s="28" t="s">
        <v>1009</v>
      </c>
      <c r="D323" s="91">
        <v>25000.0</v>
      </c>
      <c r="E323" s="27"/>
    </row>
    <row r="324" ht="14.25" customHeight="1">
      <c r="A324" s="14"/>
      <c r="B324" s="83">
        <v>45641.0</v>
      </c>
      <c r="C324" s="28" t="s">
        <v>195</v>
      </c>
      <c r="D324" s="91">
        <v>350000.0</v>
      </c>
      <c r="E324" s="27"/>
    </row>
    <row r="325" ht="14.25" customHeight="1">
      <c r="A325" s="14"/>
      <c r="B325" s="83">
        <v>45641.0</v>
      </c>
      <c r="C325" s="28" t="s">
        <v>788</v>
      </c>
      <c r="D325" s="91">
        <v>1000000.0</v>
      </c>
      <c r="E325" s="27"/>
      <c r="F325" s="17" t="s">
        <v>13</v>
      </c>
    </row>
    <row r="326" ht="14.25" customHeight="1">
      <c r="A326" s="14"/>
      <c r="B326" s="83">
        <v>45641.0</v>
      </c>
      <c r="C326" s="28" t="s">
        <v>644</v>
      </c>
      <c r="D326" s="91">
        <v>25000.0</v>
      </c>
      <c r="E326" s="27"/>
    </row>
    <row r="327" ht="14.25" customHeight="1">
      <c r="A327" s="14"/>
      <c r="B327" s="83">
        <v>45641.0</v>
      </c>
      <c r="C327" s="28" t="s">
        <v>1074</v>
      </c>
      <c r="D327" s="91">
        <v>250000.0</v>
      </c>
      <c r="E327" s="27"/>
    </row>
    <row r="328" ht="14.25" customHeight="1">
      <c r="A328" s="14"/>
      <c r="B328" s="83">
        <v>45641.0</v>
      </c>
      <c r="C328" s="28" t="s">
        <v>552</v>
      </c>
      <c r="D328" s="91">
        <v>5000000.0</v>
      </c>
      <c r="E328" s="27"/>
    </row>
    <row r="329" ht="14.25" customHeight="1">
      <c r="A329" s="14"/>
      <c r="B329" s="83">
        <v>45642.0</v>
      </c>
      <c r="C329" s="28" t="s">
        <v>327</v>
      </c>
      <c r="D329" s="91">
        <v>150000.0</v>
      </c>
      <c r="E329" s="27"/>
      <c r="F329" s="17" t="s">
        <v>13</v>
      </c>
    </row>
    <row r="330" ht="14.25" customHeight="1">
      <c r="A330" s="14"/>
      <c r="B330" s="83">
        <v>45642.0</v>
      </c>
      <c r="C330" s="28" t="s">
        <v>20</v>
      </c>
      <c r="D330" s="91">
        <v>50000.0</v>
      </c>
      <c r="E330" s="27"/>
    </row>
    <row r="331" ht="14.25" customHeight="1">
      <c r="A331" s="14"/>
      <c r="B331" s="83">
        <v>45642.0</v>
      </c>
      <c r="C331" s="28" t="s">
        <v>66</v>
      </c>
      <c r="D331" s="91">
        <v>100000.0</v>
      </c>
      <c r="E331" s="27"/>
    </row>
    <row r="332" ht="14.25" customHeight="1">
      <c r="A332" s="14"/>
      <c r="B332" s="83">
        <v>45642.0</v>
      </c>
      <c r="C332" s="28" t="s">
        <v>540</v>
      </c>
      <c r="D332" s="91">
        <v>300000.0</v>
      </c>
      <c r="E332" s="27"/>
    </row>
    <row r="333" ht="14.25" customHeight="1">
      <c r="A333" s="14"/>
      <c r="B333" s="83">
        <v>45642.0</v>
      </c>
      <c r="C333" s="28" t="s">
        <v>551</v>
      </c>
      <c r="D333" s="91">
        <v>500000.0</v>
      </c>
      <c r="E333" s="27"/>
    </row>
    <row r="334" ht="14.25" customHeight="1">
      <c r="A334" s="14"/>
      <c r="B334" s="83">
        <v>45642.0</v>
      </c>
      <c r="C334" s="28" t="s">
        <v>65</v>
      </c>
      <c r="D334" s="91">
        <v>500000.0</v>
      </c>
      <c r="E334" s="27"/>
    </row>
    <row r="335" ht="14.25" customHeight="1">
      <c r="A335" s="14"/>
      <c r="B335" s="83">
        <v>45642.0</v>
      </c>
      <c r="C335" s="28" t="s">
        <v>354</v>
      </c>
      <c r="D335" s="91">
        <v>100000.0</v>
      </c>
      <c r="E335" s="27"/>
    </row>
    <row r="336" ht="14.25" customHeight="1">
      <c r="A336" s="14"/>
      <c r="B336" s="83">
        <v>45642.0</v>
      </c>
      <c r="C336" s="28" t="s">
        <v>203</v>
      </c>
      <c r="D336" s="91">
        <v>50000.0</v>
      </c>
      <c r="E336" s="27"/>
    </row>
    <row r="337" ht="14.25" customHeight="1">
      <c r="A337" s="14"/>
      <c r="B337" s="83">
        <v>45642.0</v>
      </c>
      <c r="C337" s="28" t="s">
        <v>9</v>
      </c>
      <c r="D337" s="91">
        <v>200000.0</v>
      </c>
      <c r="E337" s="27"/>
    </row>
    <row r="338" ht="14.25" customHeight="1">
      <c r="A338" s="14"/>
      <c r="B338" s="83">
        <v>45642.0</v>
      </c>
      <c r="C338" s="28" t="s">
        <v>1326</v>
      </c>
      <c r="D338" s="91">
        <v>25000.0</v>
      </c>
      <c r="E338" s="27"/>
    </row>
    <row r="339" ht="14.25" customHeight="1">
      <c r="A339" s="14"/>
      <c r="B339" s="83">
        <v>45642.0</v>
      </c>
      <c r="C339" s="28" t="s">
        <v>1021</v>
      </c>
      <c r="D339" s="91">
        <v>250000.0</v>
      </c>
      <c r="E339" s="27"/>
      <c r="F339" s="17" t="s">
        <v>737</v>
      </c>
    </row>
    <row r="340" ht="14.25" customHeight="1">
      <c r="A340" s="14"/>
      <c r="B340" s="83">
        <v>45642.0</v>
      </c>
      <c r="C340" s="28" t="s">
        <v>668</v>
      </c>
      <c r="D340" s="91">
        <v>300000.0</v>
      </c>
      <c r="E340" s="27"/>
      <c r="F340" s="17" t="s">
        <v>13</v>
      </c>
    </row>
    <row r="341" ht="14.25" customHeight="1">
      <c r="A341" s="14"/>
      <c r="B341" s="83">
        <v>45642.0</v>
      </c>
      <c r="C341" s="28" t="s">
        <v>119</v>
      </c>
      <c r="D341" s="91">
        <v>200000.0</v>
      </c>
      <c r="E341" s="27"/>
    </row>
    <row r="342" ht="14.25" customHeight="1">
      <c r="A342" s="14"/>
      <c r="B342" s="83">
        <v>45643.0</v>
      </c>
      <c r="C342" s="28" t="s">
        <v>1369</v>
      </c>
      <c r="D342" s="91">
        <v>200000.0</v>
      </c>
      <c r="E342" s="27"/>
    </row>
    <row r="343" ht="14.25" customHeight="1">
      <c r="A343" s="14"/>
      <c r="B343" s="83">
        <v>45643.0</v>
      </c>
      <c r="C343" s="28" t="s">
        <v>71</v>
      </c>
      <c r="D343" s="91">
        <v>500000.0</v>
      </c>
      <c r="E343" s="27"/>
      <c r="F343" s="17" t="s">
        <v>13</v>
      </c>
    </row>
    <row r="344" ht="14.25" customHeight="1">
      <c r="A344" s="14"/>
      <c r="B344" s="83">
        <v>45643.0</v>
      </c>
      <c r="C344" s="28" t="s">
        <v>1211</v>
      </c>
      <c r="D344" s="91">
        <v>500000.0</v>
      </c>
      <c r="E344" s="27"/>
    </row>
    <row r="345" ht="14.25" customHeight="1">
      <c r="A345" s="14"/>
      <c r="B345" s="83">
        <v>45643.0</v>
      </c>
      <c r="C345" s="28" t="s">
        <v>282</v>
      </c>
      <c r="D345" s="91">
        <v>78882.0</v>
      </c>
      <c r="E345" s="27"/>
    </row>
    <row r="346" ht="14.25" customHeight="1">
      <c r="A346" s="14"/>
      <c r="B346" s="83">
        <v>45643.0</v>
      </c>
      <c r="C346" s="28" t="s">
        <v>66</v>
      </c>
      <c r="D346" s="91">
        <v>100000.0</v>
      </c>
      <c r="E346" s="27"/>
    </row>
    <row r="347" ht="14.25" customHeight="1">
      <c r="A347" s="14"/>
      <c r="B347" s="83">
        <v>45643.0</v>
      </c>
      <c r="C347" s="28" t="s">
        <v>1326</v>
      </c>
      <c r="D347" s="91">
        <v>50000.0</v>
      </c>
      <c r="E347" s="27"/>
    </row>
    <row r="348" ht="14.25" customHeight="1">
      <c r="A348" s="14"/>
      <c r="B348" s="83">
        <v>45643.0</v>
      </c>
      <c r="C348" s="28" t="s">
        <v>147</v>
      </c>
      <c r="D348" s="91"/>
      <c r="E348" s="91">
        <v>3000000.0</v>
      </c>
    </row>
    <row r="349" ht="14.25" customHeight="1">
      <c r="A349" s="14"/>
      <c r="B349" s="83">
        <v>45643.0</v>
      </c>
      <c r="C349" s="28" t="s">
        <v>300</v>
      </c>
      <c r="D349" s="91"/>
      <c r="E349" s="91">
        <v>3750000.0</v>
      </c>
    </row>
    <row r="350" ht="14.25" customHeight="1">
      <c r="A350" s="14"/>
      <c r="B350" s="83">
        <v>45643.0</v>
      </c>
      <c r="C350" s="28" t="s">
        <v>686</v>
      </c>
      <c r="D350" s="91"/>
      <c r="E350" s="91">
        <v>3000000.0</v>
      </c>
    </row>
    <row r="351" ht="14.25" customHeight="1">
      <c r="A351" s="14"/>
      <c r="B351" s="83">
        <v>45643.0</v>
      </c>
      <c r="C351" s="28" t="s">
        <v>1370</v>
      </c>
      <c r="D351" s="91"/>
      <c r="E351" s="91">
        <v>3000000.0</v>
      </c>
    </row>
    <row r="352" ht="14.25" customHeight="1">
      <c r="A352" s="14"/>
      <c r="B352" s="83">
        <v>45643.0</v>
      </c>
      <c r="C352" s="28" t="s">
        <v>1371</v>
      </c>
      <c r="D352" s="91"/>
      <c r="E352" s="91">
        <v>3750000.0</v>
      </c>
    </row>
    <row r="353" ht="14.25" customHeight="1">
      <c r="A353" s="14"/>
      <c r="B353" s="83">
        <v>45643.0</v>
      </c>
      <c r="C353" s="28" t="s">
        <v>1129</v>
      </c>
      <c r="D353" s="91"/>
      <c r="E353" s="91">
        <v>4500000.0</v>
      </c>
    </row>
    <row r="354" ht="14.25" customHeight="1">
      <c r="A354" s="14"/>
      <c r="B354" s="83">
        <v>45643.0</v>
      </c>
      <c r="C354" s="28" t="s">
        <v>1353</v>
      </c>
      <c r="D354" s="91"/>
      <c r="E354" s="91">
        <v>3000000.0</v>
      </c>
    </row>
    <row r="355" ht="14.25" customHeight="1">
      <c r="A355" s="14"/>
      <c r="B355" s="83">
        <v>45643.0</v>
      </c>
      <c r="C355" s="28" t="s">
        <v>1372</v>
      </c>
      <c r="D355" s="91"/>
      <c r="E355" s="91">
        <v>4.5E7</v>
      </c>
    </row>
    <row r="356" ht="14.25" customHeight="1">
      <c r="A356" s="14"/>
      <c r="B356" s="83">
        <v>45643.0</v>
      </c>
      <c r="C356" s="28" t="s">
        <v>185</v>
      </c>
      <c r="D356" s="91">
        <v>40000.0</v>
      </c>
      <c r="E356" s="91"/>
    </row>
    <row r="357" ht="14.25" customHeight="1">
      <c r="A357" s="14"/>
      <c r="B357" s="83">
        <v>45643.0</v>
      </c>
      <c r="C357" s="28" t="s">
        <v>610</v>
      </c>
      <c r="D357" s="91">
        <v>1000000.0</v>
      </c>
      <c r="E357" s="91"/>
    </row>
    <row r="358" ht="14.25" customHeight="1">
      <c r="A358" s="14"/>
      <c r="B358" s="83">
        <v>45643.0</v>
      </c>
      <c r="C358" s="28" t="s">
        <v>677</v>
      </c>
      <c r="D358" s="91">
        <v>37777.0</v>
      </c>
      <c r="E358" s="27"/>
      <c r="F358" s="17" t="s">
        <v>1158</v>
      </c>
    </row>
    <row r="359" ht="14.25" customHeight="1">
      <c r="A359" s="14"/>
      <c r="B359" s="83">
        <v>45643.0</v>
      </c>
      <c r="C359" s="28" t="s">
        <v>1373</v>
      </c>
      <c r="D359" s="91">
        <v>40000.0</v>
      </c>
      <c r="E359" s="27"/>
    </row>
    <row r="360" ht="14.25" customHeight="1">
      <c r="A360" s="14"/>
      <c r="B360" s="83">
        <v>45643.0</v>
      </c>
      <c r="C360" s="28" t="s">
        <v>543</v>
      </c>
      <c r="D360" s="91">
        <v>1.2E7</v>
      </c>
      <c r="E360" s="27"/>
    </row>
    <row r="361" ht="14.25" customHeight="1">
      <c r="A361" s="14"/>
      <c r="B361" s="83">
        <v>45643.0</v>
      </c>
      <c r="C361" s="28" t="s">
        <v>941</v>
      </c>
      <c r="D361" s="91">
        <v>30000.0</v>
      </c>
      <c r="E361" s="27"/>
    </row>
    <row r="362" ht="14.25" customHeight="1">
      <c r="A362" s="14"/>
      <c r="B362" s="83">
        <v>45643.0</v>
      </c>
      <c r="C362" s="28" t="s">
        <v>285</v>
      </c>
      <c r="D362" s="91">
        <v>3000000.0</v>
      </c>
      <c r="E362" s="27"/>
    </row>
    <row r="363" ht="14.25" customHeight="1">
      <c r="A363" s="14"/>
      <c r="B363" s="83">
        <v>45643.0</v>
      </c>
      <c r="C363" s="28" t="s">
        <v>239</v>
      </c>
      <c r="D363" s="91">
        <v>50000.0</v>
      </c>
      <c r="E363" s="27"/>
    </row>
    <row r="364" ht="14.25" customHeight="1">
      <c r="A364" s="14"/>
      <c r="B364" s="83">
        <v>45643.0</v>
      </c>
      <c r="C364" s="28" t="s">
        <v>206</v>
      </c>
      <c r="D364" s="91">
        <v>100068.0</v>
      </c>
      <c r="E364" s="27"/>
    </row>
    <row r="365" ht="14.25" customHeight="1">
      <c r="A365" s="14"/>
      <c r="B365" s="83">
        <v>45644.0</v>
      </c>
      <c r="C365" s="28" t="s">
        <v>489</v>
      </c>
      <c r="D365" s="91">
        <v>150000.0</v>
      </c>
      <c r="E365" s="27"/>
    </row>
    <row r="366" ht="14.25" customHeight="1">
      <c r="A366" s="14"/>
      <c r="B366" s="83">
        <v>45644.0</v>
      </c>
      <c r="C366" s="28" t="s">
        <v>246</v>
      </c>
      <c r="D366" s="91">
        <v>50000.0</v>
      </c>
      <c r="E366" s="27"/>
    </row>
    <row r="367" ht="14.25" customHeight="1">
      <c r="A367" s="14"/>
      <c r="B367" s="83">
        <v>45644.0</v>
      </c>
      <c r="C367" s="28" t="s">
        <v>66</v>
      </c>
      <c r="D367" s="91">
        <v>100000.0</v>
      </c>
      <c r="E367" s="27"/>
    </row>
    <row r="368" ht="14.25" customHeight="1">
      <c r="A368" s="14"/>
      <c r="B368" s="83">
        <v>45644.0</v>
      </c>
      <c r="C368" s="28" t="s">
        <v>163</v>
      </c>
      <c r="D368" s="91">
        <v>50000.0</v>
      </c>
      <c r="E368" s="27"/>
    </row>
    <row r="369" ht="14.25" customHeight="1">
      <c r="A369" s="14"/>
      <c r="B369" s="83">
        <v>45644.0</v>
      </c>
      <c r="C369" s="28" t="s">
        <v>1326</v>
      </c>
      <c r="D369" s="91">
        <v>25000.0</v>
      </c>
      <c r="E369" s="27"/>
    </row>
    <row r="370" ht="14.25" customHeight="1">
      <c r="A370" s="14"/>
      <c r="B370" s="83">
        <v>45644.0</v>
      </c>
      <c r="C370" s="28" t="s">
        <v>185</v>
      </c>
      <c r="D370" s="91">
        <v>40000.0</v>
      </c>
      <c r="E370" s="27"/>
    </row>
    <row r="371" ht="14.25" customHeight="1">
      <c r="A371" s="14"/>
      <c r="B371" s="83">
        <v>45644.0</v>
      </c>
      <c r="C371" s="28" t="s">
        <v>411</v>
      </c>
      <c r="D371" s="91">
        <v>200000.0</v>
      </c>
      <c r="E371" s="27"/>
    </row>
    <row r="372" ht="14.25" customHeight="1">
      <c r="A372" s="14"/>
      <c r="B372" s="83">
        <v>45644.0</v>
      </c>
      <c r="C372" s="28" t="s">
        <v>1100</v>
      </c>
      <c r="D372" s="91">
        <v>500000.0</v>
      </c>
      <c r="E372" s="27"/>
    </row>
    <row r="373" ht="14.25" customHeight="1">
      <c r="A373" s="14"/>
      <c r="B373" s="83">
        <v>45644.0</v>
      </c>
      <c r="C373" s="28" t="s">
        <v>581</v>
      </c>
      <c r="D373" s="91">
        <v>1000000.0</v>
      </c>
      <c r="E373" s="27"/>
    </row>
    <row r="374" ht="14.25" customHeight="1">
      <c r="A374" s="14"/>
      <c r="B374" s="83">
        <v>45644.0</v>
      </c>
      <c r="C374" s="28" t="s">
        <v>112</v>
      </c>
      <c r="D374" s="91">
        <v>50000.0</v>
      </c>
      <c r="E374" s="27"/>
    </row>
    <row r="375" ht="14.25" customHeight="1">
      <c r="A375" s="14"/>
      <c r="B375" s="83">
        <v>45644.0</v>
      </c>
      <c r="C375" s="28" t="s">
        <v>398</v>
      </c>
      <c r="D375" s="91">
        <v>300000.0</v>
      </c>
      <c r="E375" s="27"/>
    </row>
    <row r="376" ht="14.25" customHeight="1">
      <c r="A376" s="14"/>
      <c r="B376" s="83">
        <v>45644.0</v>
      </c>
      <c r="C376" s="28" t="s">
        <v>799</v>
      </c>
      <c r="D376" s="91">
        <v>500000.0</v>
      </c>
      <c r="E376" s="27"/>
    </row>
    <row r="377" ht="14.25" customHeight="1">
      <c r="A377" s="14"/>
      <c r="B377" s="83">
        <v>45645.0</v>
      </c>
      <c r="C377" s="28" t="s">
        <v>66</v>
      </c>
      <c r="D377" s="91">
        <v>100000.0</v>
      </c>
      <c r="E377" s="27"/>
    </row>
    <row r="378" ht="14.25" customHeight="1">
      <c r="A378" s="14"/>
      <c r="B378" s="83">
        <v>45645.0</v>
      </c>
      <c r="C378" s="28" t="s">
        <v>1326</v>
      </c>
      <c r="D378" s="91">
        <v>50000.0</v>
      </c>
      <c r="E378" s="27"/>
    </row>
    <row r="379" ht="14.25" customHeight="1">
      <c r="A379" s="14"/>
      <c r="B379" s="83">
        <v>45645.0</v>
      </c>
      <c r="C379" s="28" t="s">
        <v>388</v>
      </c>
      <c r="D379" s="91">
        <v>150000.0</v>
      </c>
      <c r="E379" s="27"/>
    </row>
    <row r="380" ht="14.25" customHeight="1">
      <c r="A380" s="14"/>
      <c r="B380" s="83">
        <v>45645.0</v>
      </c>
      <c r="C380" s="28" t="s">
        <v>637</v>
      </c>
      <c r="D380" s="91">
        <v>20000.0</v>
      </c>
      <c r="E380" s="27"/>
    </row>
    <row r="381" ht="14.25" customHeight="1">
      <c r="A381" s="14"/>
      <c r="B381" s="83">
        <v>45645.0</v>
      </c>
      <c r="C381" s="28" t="s">
        <v>61</v>
      </c>
      <c r="D381" s="91">
        <v>400044.0</v>
      </c>
      <c r="E381" s="27"/>
    </row>
    <row r="382" ht="14.25" customHeight="1">
      <c r="A382" s="14"/>
      <c r="B382" s="83">
        <v>45645.0</v>
      </c>
      <c r="C382" s="28" t="s">
        <v>282</v>
      </c>
      <c r="D382" s="91">
        <v>78882.0</v>
      </c>
      <c r="E382" s="27"/>
    </row>
    <row r="383" ht="14.25" customHeight="1">
      <c r="A383" s="14"/>
      <c r="B383" s="83">
        <v>45645.0</v>
      </c>
      <c r="C383" s="28" t="s">
        <v>632</v>
      </c>
      <c r="D383" s="91"/>
      <c r="E383" s="91">
        <v>2.5E7</v>
      </c>
      <c r="F383" s="17" t="s">
        <v>1374</v>
      </c>
    </row>
    <row r="384" ht="14.25" customHeight="1">
      <c r="A384" s="14"/>
      <c r="B384" s="83">
        <v>45645.0</v>
      </c>
      <c r="C384" s="28" t="s">
        <v>402</v>
      </c>
      <c r="D384" s="91">
        <v>200000.0</v>
      </c>
      <c r="E384" s="27"/>
      <c r="F384" s="17" t="s">
        <v>13</v>
      </c>
    </row>
    <row r="385" ht="14.25" customHeight="1">
      <c r="A385" s="14"/>
      <c r="B385" s="83">
        <v>45645.0</v>
      </c>
      <c r="C385" s="28" t="s">
        <v>1236</v>
      </c>
      <c r="D385" s="91">
        <v>100000.0</v>
      </c>
      <c r="E385" s="27"/>
    </row>
    <row r="386" ht="14.25" customHeight="1">
      <c r="A386" s="14"/>
      <c r="B386" s="83">
        <v>45646.0</v>
      </c>
      <c r="C386" s="28" t="s">
        <v>177</v>
      </c>
      <c r="D386" s="91">
        <v>600000.0</v>
      </c>
      <c r="E386" s="27"/>
      <c r="F386" s="17" t="s">
        <v>56</v>
      </c>
    </row>
    <row r="387" ht="14.25" customHeight="1">
      <c r="A387" s="14"/>
      <c r="B387" s="83">
        <v>45646.0</v>
      </c>
      <c r="C387" s="28" t="s">
        <v>1375</v>
      </c>
      <c r="D387" s="91">
        <v>500000.0</v>
      </c>
      <c r="E387" s="27"/>
    </row>
    <row r="388" ht="14.25" customHeight="1">
      <c r="A388" s="14"/>
      <c r="B388" s="83">
        <v>45646.0</v>
      </c>
      <c r="C388" s="28" t="s">
        <v>124</v>
      </c>
      <c r="D388" s="91">
        <v>140674.0</v>
      </c>
      <c r="E388" s="27"/>
    </row>
    <row r="389" ht="14.25" customHeight="1">
      <c r="A389" s="14"/>
      <c r="B389" s="83">
        <v>45646.0</v>
      </c>
      <c r="C389" s="28" t="s">
        <v>70</v>
      </c>
      <c r="D389" s="91">
        <v>25000.0</v>
      </c>
      <c r="E389" s="27"/>
    </row>
    <row r="390" ht="14.25" customHeight="1">
      <c r="A390" s="14"/>
      <c r="B390" s="83">
        <v>45646.0</v>
      </c>
      <c r="C390" s="28" t="s">
        <v>66</v>
      </c>
      <c r="D390" s="91">
        <v>100000.0</v>
      </c>
      <c r="E390" s="27"/>
    </row>
    <row r="391" ht="14.25" customHeight="1">
      <c r="A391" s="14"/>
      <c r="B391" s="83">
        <v>45646.0</v>
      </c>
      <c r="C391" s="28" t="s">
        <v>282</v>
      </c>
      <c r="D391" s="91">
        <v>78882.0</v>
      </c>
      <c r="E391" s="27"/>
    </row>
    <row r="392" ht="14.25" customHeight="1">
      <c r="A392" s="14"/>
      <c r="B392" s="83">
        <v>45646.0</v>
      </c>
      <c r="C392" s="28" t="s">
        <v>1326</v>
      </c>
      <c r="D392" s="91">
        <v>50000.0</v>
      </c>
      <c r="E392" s="27"/>
    </row>
    <row r="393" ht="14.25" customHeight="1">
      <c r="A393" s="14"/>
      <c r="B393" s="83">
        <v>45646.0</v>
      </c>
      <c r="C393" s="28" t="s">
        <v>338</v>
      </c>
      <c r="D393" s="91">
        <v>400000.0</v>
      </c>
      <c r="E393" s="27"/>
    </row>
    <row r="394" ht="14.25" customHeight="1">
      <c r="A394" s="14"/>
      <c r="B394" s="83">
        <v>45646.0</v>
      </c>
      <c r="C394" s="28" t="s">
        <v>1301</v>
      </c>
      <c r="D394" s="91">
        <v>200000.0</v>
      </c>
      <c r="E394" s="27"/>
    </row>
    <row r="395" ht="14.25" customHeight="1">
      <c r="A395" s="14"/>
      <c r="B395" s="83">
        <v>45647.0</v>
      </c>
      <c r="C395" s="28" t="s">
        <v>282</v>
      </c>
      <c r="D395" s="91">
        <v>78882.0</v>
      </c>
      <c r="E395" s="27"/>
    </row>
    <row r="396" ht="14.25" customHeight="1">
      <c r="A396" s="14"/>
      <c r="B396" s="83">
        <v>45647.0</v>
      </c>
      <c r="C396" s="28" t="s">
        <v>185</v>
      </c>
      <c r="D396" s="91">
        <v>40000.0</v>
      </c>
      <c r="E396" s="27"/>
    </row>
    <row r="397" ht="14.25" customHeight="1">
      <c r="A397" s="14"/>
      <c r="B397" s="83">
        <v>45647.0</v>
      </c>
      <c r="C397" s="28" t="s">
        <v>1326</v>
      </c>
      <c r="D397" s="91">
        <v>50000.0</v>
      </c>
      <c r="E397" s="27"/>
    </row>
    <row r="398" ht="14.25" customHeight="1">
      <c r="A398" s="14"/>
      <c r="B398" s="83">
        <v>45647.0</v>
      </c>
      <c r="C398" s="28" t="s">
        <v>1072</v>
      </c>
      <c r="D398" s="91">
        <v>50000.0</v>
      </c>
      <c r="E398" s="27"/>
    </row>
    <row r="399" ht="14.25" customHeight="1">
      <c r="A399" s="14"/>
      <c r="B399" s="83">
        <v>45647.0</v>
      </c>
      <c r="C399" s="28" t="s">
        <v>48</v>
      </c>
      <c r="D399" s="91">
        <v>100000.0</v>
      </c>
      <c r="E399" s="27"/>
    </row>
    <row r="400" ht="14.25" customHeight="1">
      <c r="A400" s="14"/>
      <c r="B400" s="83">
        <v>45647.0</v>
      </c>
      <c r="C400" s="28" t="s">
        <v>66</v>
      </c>
      <c r="D400" s="91">
        <v>100000.0</v>
      </c>
      <c r="E400" s="27"/>
    </row>
    <row r="401" ht="14.25" customHeight="1">
      <c r="A401" s="14"/>
      <c r="B401" s="83">
        <v>45647.0</v>
      </c>
      <c r="C401" s="28" t="s">
        <v>390</v>
      </c>
      <c r="D401" s="91">
        <v>1000000.0</v>
      </c>
      <c r="E401" s="27"/>
    </row>
    <row r="402" ht="14.25" customHeight="1">
      <c r="A402" s="14"/>
      <c r="B402" s="83">
        <v>45648.0</v>
      </c>
      <c r="C402" s="28" t="s">
        <v>870</v>
      </c>
      <c r="D402" s="91">
        <v>500000.0</v>
      </c>
      <c r="E402" s="27"/>
    </row>
    <row r="403" ht="14.25" customHeight="1">
      <c r="A403" s="14"/>
      <c r="B403" s="83">
        <v>45648.0</v>
      </c>
      <c r="C403" s="28" t="s">
        <v>282</v>
      </c>
      <c r="D403" s="91">
        <v>78882.0</v>
      </c>
      <c r="E403" s="27"/>
    </row>
    <row r="404" ht="14.25" customHeight="1">
      <c r="A404" s="14"/>
      <c r="B404" s="83">
        <v>45648.0</v>
      </c>
      <c r="C404" s="28" t="s">
        <v>486</v>
      </c>
      <c r="D404" s="91">
        <v>100000.0</v>
      </c>
      <c r="E404" s="27"/>
    </row>
    <row r="405" ht="14.25" customHeight="1">
      <c r="A405" s="14"/>
      <c r="B405" s="83">
        <v>45648.0</v>
      </c>
      <c r="C405" s="28" t="s">
        <v>66</v>
      </c>
      <c r="D405" s="91">
        <v>100000.0</v>
      </c>
      <c r="E405" s="27"/>
    </row>
    <row r="406" ht="14.25" customHeight="1">
      <c r="A406" s="14"/>
      <c r="B406" s="83">
        <v>45648.0</v>
      </c>
      <c r="C406" s="28" t="s">
        <v>51</v>
      </c>
      <c r="D406" s="91">
        <v>25000.0</v>
      </c>
      <c r="E406" s="27"/>
      <c r="F406" s="17" t="s">
        <v>13</v>
      </c>
    </row>
    <row r="407" ht="14.25" customHeight="1">
      <c r="A407" s="14"/>
      <c r="B407" s="83">
        <v>45648.0</v>
      </c>
      <c r="C407" s="28" t="s">
        <v>174</v>
      </c>
      <c r="D407" s="91">
        <v>250000.0</v>
      </c>
      <c r="E407" s="27"/>
      <c r="F407" s="17" t="s">
        <v>13</v>
      </c>
    </row>
    <row r="408" ht="14.25" customHeight="1">
      <c r="A408" s="14"/>
      <c r="B408" s="83">
        <v>45648.0</v>
      </c>
      <c r="C408" s="28" t="s">
        <v>678</v>
      </c>
      <c r="D408" s="91">
        <v>100000.0</v>
      </c>
      <c r="E408" s="27"/>
    </row>
    <row r="409" ht="14.25" customHeight="1">
      <c r="A409" s="14"/>
      <c r="B409" s="83">
        <v>45648.0</v>
      </c>
      <c r="C409" s="28" t="s">
        <v>1326</v>
      </c>
      <c r="D409" s="91">
        <v>50000.0</v>
      </c>
      <c r="E409" s="27"/>
    </row>
    <row r="410" ht="14.25" customHeight="1">
      <c r="A410" s="14"/>
      <c r="B410" s="83">
        <v>45648.0</v>
      </c>
      <c r="C410" s="28" t="s">
        <v>178</v>
      </c>
      <c r="D410" s="91">
        <v>1500000.0</v>
      </c>
      <c r="E410" s="27"/>
    </row>
    <row r="411" ht="14.25" customHeight="1">
      <c r="A411" s="14"/>
      <c r="B411" s="83">
        <v>45648.0</v>
      </c>
      <c r="C411" s="28" t="s">
        <v>1151</v>
      </c>
      <c r="D411" s="91">
        <v>10000.0</v>
      </c>
      <c r="E411" s="27"/>
      <c r="F411" s="17" t="s">
        <v>13</v>
      </c>
    </row>
    <row r="412" ht="14.25" customHeight="1">
      <c r="A412" s="14"/>
      <c r="B412" s="83">
        <v>45648.0</v>
      </c>
      <c r="C412" s="28" t="s">
        <v>309</v>
      </c>
      <c r="D412" s="91">
        <v>100000.0</v>
      </c>
      <c r="E412" s="27"/>
    </row>
    <row r="413" ht="14.25" customHeight="1">
      <c r="A413" s="14"/>
      <c r="B413" s="83">
        <v>45649.0</v>
      </c>
      <c r="C413" s="28" t="s">
        <v>632</v>
      </c>
      <c r="D413" s="91"/>
      <c r="E413" s="91">
        <v>1.0E8</v>
      </c>
      <c r="F413" s="17" t="s">
        <v>1376</v>
      </c>
    </row>
    <row r="414" ht="14.25" customHeight="1">
      <c r="A414" s="14"/>
      <c r="B414" s="83">
        <v>45649.0</v>
      </c>
      <c r="C414" s="28" t="s">
        <v>788</v>
      </c>
      <c r="D414" s="91">
        <v>1000000.0</v>
      </c>
      <c r="E414" s="27"/>
      <c r="F414" s="17" t="s">
        <v>13</v>
      </c>
    </row>
    <row r="415" ht="14.25" customHeight="1">
      <c r="A415" s="14"/>
      <c r="B415" s="83">
        <v>45649.0</v>
      </c>
      <c r="C415" s="28" t="s">
        <v>9</v>
      </c>
      <c r="D415" s="91">
        <v>200000.0</v>
      </c>
      <c r="E415" s="27"/>
    </row>
    <row r="416" ht="14.25" customHeight="1">
      <c r="A416" s="14"/>
      <c r="B416" s="83">
        <v>45649.0</v>
      </c>
      <c r="C416" s="28" t="s">
        <v>673</v>
      </c>
      <c r="D416" s="91">
        <v>50000.0</v>
      </c>
      <c r="E416" s="27"/>
    </row>
    <row r="417" ht="14.25" customHeight="1">
      <c r="A417" s="14"/>
      <c r="B417" s="83">
        <v>45649.0</v>
      </c>
      <c r="C417" s="28" t="s">
        <v>942</v>
      </c>
      <c r="D417" s="91">
        <v>50000.0</v>
      </c>
      <c r="E417" s="27"/>
      <c r="F417" s="17" t="s">
        <v>13</v>
      </c>
    </row>
    <row r="418" ht="14.25" customHeight="1">
      <c r="A418" s="14"/>
      <c r="B418" s="83">
        <v>45649.0</v>
      </c>
      <c r="C418" s="28" t="s">
        <v>234</v>
      </c>
      <c r="D418" s="91">
        <v>100000.0</v>
      </c>
      <c r="E418" s="27"/>
    </row>
    <row r="419" ht="14.25" customHeight="1">
      <c r="A419" s="14"/>
      <c r="B419" s="83">
        <v>45649.0</v>
      </c>
      <c r="C419" s="28" t="s">
        <v>376</v>
      </c>
      <c r="D419" s="91">
        <v>100000.0</v>
      </c>
      <c r="E419" s="27"/>
    </row>
    <row r="420" ht="14.25" customHeight="1">
      <c r="A420" s="14"/>
      <c r="B420" s="83">
        <v>45649.0</v>
      </c>
      <c r="C420" s="28" t="s">
        <v>282</v>
      </c>
      <c r="D420" s="91">
        <v>78882.0</v>
      </c>
      <c r="E420" s="27"/>
    </row>
    <row r="421" ht="14.25" customHeight="1">
      <c r="A421" s="14"/>
      <c r="B421" s="83">
        <v>45649.0</v>
      </c>
      <c r="C421" s="28" t="s">
        <v>319</v>
      </c>
      <c r="D421" s="91">
        <v>400000.0</v>
      </c>
      <c r="E421" s="27"/>
    </row>
    <row r="422" ht="14.25" customHeight="1">
      <c r="A422" s="14"/>
      <c r="B422" s="83">
        <v>45649.0</v>
      </c>
      <c r="C422" s="28" t="s">
        <v>66</v>
      </c>
      <c r="D422" s="91">
        <v>100000.0</v>
      </c>
      <c r="E422" s="27"/>
    </row>
    <row r="423" ht="14.25" customHeight="1">
      <c r="A423" s="14"/>
      <c r="B423" s="83">
        <v>45649.0</v>
      </c>
      <c r="C423" s="28" t="s">
        <v>328</v>
      </c>
      <c r="D423" s="91">
        <v>60000.0</v>
      </c>
      <c r="E423" s="27"/>
    </row>
    <row r="424" ht="14.25" customHeight="1">
      <c r="A424" s="14"/>
      <c r="B424" s="83">
        <v>45649.0</v>
      </c>
      <c r="C424" s="28" t="s">
        <v>1377</v>
      </c>
      <c r="D424" s="91">
        <v>100000.0</v>
      </c>
      <c r="E424" s="27"/>
    </row>
    <row r="425" ht="14.25" customHeight="1">
      <c r="A425" s="14"/>
      <c r="B425" s="83">
        <v>45649.0</v>
      </c>
      <c r="C425" s="28" t="s">
        <v>850</v>
      </c>
      <c r="D425" s="91">
        <v>100000.0</v>
      </c>
      <c r="E425" s="27"/>
    </row>
    <row r="426" ht="14.25" customHeight="1">
      <c r="A426" s="14"/>
      <c r="B426" s="83">
        <v>45649.0</v>
      </c>
      <c r="C426" s="28" t="s">
        <v>392</v>
      </c>
      <c r="D426" s="91">
        <v>200000.0</v>
      </c>
      <c r="E426" s="27"/>
    </row>
    <row r="427" ht="14.25" customHeight="1">
      <c r="A427" s="14"/>
      <c r="B427" s="83">
        <v>45649.0</v>
      </c>
      <c r="C427" s="28" t="s">
        <v>70</v>
      </c>
      <c r="D427" s="91">
        <v>500000.0</v>
      </c>
      <c r="E427" s="27"/>
    </row>
    <row r="428" ht="14.25" customHeight="1">
      <c r="A428" s="14"/>
      <c r="B428" s="83">
        <v>45649.0</v>
      </c>
      <c r="C428" s="28" t="s">
        <v>1326</v>
      </c>
      <c r="D428" s="91">
        <v>25000.0</v>
      </c>
      <c r="E428" s="27"/>
    </row>
    <row r="429" ht="14.25" customHeight="1">
      <c r="A429" s="14"/>
      <c r="B429" s="83">
        <v>45650.0</v>
      </c>
      <c r="C429" s="28" t="s">
        <v>782</v>
      </c>
      <c r="D429" s="91">
        <v>250000.0</v>
      </c>
      <c r="E429" s="27"/>
    </row>
    <row r="430" ht="14.25" customHeight="1">
      <c r="A430" s="14"/>
      <c r="B430" s="83">
        <v>45650.0</v>
      </c>
      <c r="C430" s="28" t="s">
        <v>20</v>
      </c>
      <c r="D430" s="91">
        <v>50000.0</v>
      </c>
      <c r="E430" s="27"/>
    </row>
    <row r="431" ht="14.25" customHeight="1">
      <c r="A431" s="14"/>
      <c r="B431" s="83">
        <v>45650.0</v>
      </c>
      <c r="C431" s="28" t="s">
        <v>1326</v>
      </c>
      <c r="D431" s="91">
        <v>25000.0</v>
      </c>
      <c r="E431" s="27"/>
    </row>
    <row r="432" ht="14.25" customHeight="1">
      <c r="A432" s="14"/>
      <c r="B432" s="83">
        <v>45650.0</v>
      </c>
      <c r="C432" s="28" t="s">
        <v>130</v>
      </c>
      <c r="D432" s="91">
        <v>50000.0</v>
      </c>
      <c r="E432" s="27"/>
      <c r="F432" s="17" t="s">
        <v>13</v>
      </c>
    </row>
    <row r="433" ht="14.25" customHeight="1">
      <c r="A433" s="14"/>
      <c r="B433" s="83">
        <v>45650.0</v>
      </c>
      <c r="C433" s="28" t="s">
        <v>66</v>
      </c>
      <c r="D433" s="91">
        <v>100000.0</v>
      </c>
      <c r="E433" s="27"/>
    </row>
    <row r="434" ht="14.25" customHeight="1">
      <c r="A434" s="14"/>
      <c r="B434" s="83">
        <v>45650.0</v>
      </c>
      <c r="C434" s="28" t="s">
        <v>1263</v>
      </c>
      <c r="D434" s="91">
        <v>45000.0</v>
      </c>
      <c r="E434" s="27"/>
    </row>
    <row r="435" ht="14.25" customHeight="1">
      <c r="A435" s="14"/>
      <c r="B435" s="83">
        <v>45650.0</v>
      </c>
      <c r="C435" s="28" t="s">
        <v>384</v>
      </c>
      <c r="D435" s="91">
        <v>5000000.0</v>
      </c>
      <c r="E435" s="27"/>
    </row>
    <row r="436" ht="14.25" customHeight="1">
      <c r="A436" s="14"/>
      <c r="B436" s="83">
        <v>45651.0</v>
      </c>
      <c r="C436" s="28" t="s">
        <v>513</v>
      </c>
      <c r="D436" s="91">
        <v>500000.0</v>
      </c>
      <c r="E436" s="27"/>
      <c r="F436" s="17" t="s">
        <v>56</v>
      </c>
    </row>
    <row r="437" ht="14.25" customHeight="1">
      <c r="A437" s="14"/>
      <c r="B437" s="83">
        <v>45651.0</v>
      </c>
      <c r="C437" s="28" t="s">
        <v>850</v>
      </c>
      <c r="D437" s="91">
        <v>200000.0</v>
      </c>
      <c r="E437" s="27"/>
    </row>
    <row r="438" ht="14.25" customHeight="1">
      <c r="A438" s="14"/>
      <c r="B438" s="83">
        <v>45651.0</v>
      </c>
      <c r="C438" s="28" t="s">
        <v>1378</v>
      </c>
      <c r="D438" s="91">
        <v>1000000.0</v>
      </c>
      <c r="E438" s="27"/>
    </row>
    <row r="439" ht="14.25" customHeight="1">
      <c r="A439" s="14"/>
      <c r="B439" s="83">
        <v>45651.0</v>
      </c>
      <c r="C439" s="28" t="s">
        <v>282</v>
      </c>
      <c r="D439" s="91">
        <v>78882.0</v>
      </c>
      <c r="E439" s="27"/>
    </row>
    <row r="440" ht="14.25" customHeight="1">
      <c r="A440" s="14"/>
      <c r="B440" s="83">
        <v>45651.0</v>
      </c>
      <c r="C440" s="28" t="s">
        <v>66</v>
      </c>
      <c r="D440" s="91">
        <v>100000.0</v>
      </c>
      <c r="E440" s="27"/>
    </row>
    <row r="441" ht="14.25" customHeight="1">
      <c r="A441" s="14"/>
      <c r="B441" s="83">
        <v>45651.0</v>
      </c>
      <c r="C441" s="28" t="s">
        <v>1326</v>
      </c>
      <c r="D441" s="91">
        <v>25000.0</v>
      </c>
      <c r="E441" s="27"/>
    </row>
    <row r="442" ht="14.25" customHeight="1">
      <c r="A442" s="14"/>
      <c r="B442" s="83">
        <v>45651.0</v>
      </c>
      <c r="C442" s="28" t="s">
        <v>89</v>
      </c>
      <c r="D442" s="91">
        <v>125000.0</v>
      </c>
      <c r="E442" s="27"/>
    </row>
    <row r="443" ht="14.25" customHeight="1">
      <c r="A443" s="14"/>
      <c r="B443" s="83">
        <v>45651.0</v>
      </c>
      <c r="C443" s="28" t="s">
        <v>75</v>
      </c>
      <c r="D443" s="91">
        <v>100000.0</v>
      </c>
      <c r="E443" s="27"/>
    </row>
    <row r="444" ht="14.25" customHeight="1">
      <c r="A444" s="14"/>
      <c r="B444" s="83">
        <v>45652.0</v>
      </c>
      <c r="C444" s="28" t="s">
        <v>183</v>
      </c>
      <c r="D444" s="91">
        <v>75000.0</v>
      </c>
      <c r="E444" s="27"/>
    </row>
    <row r="445" ht="14.25" customHeight="1">
      <c r="A445" s="14"/>
      <c r="B445" s="83">
        <v>45652.0</v>
      </c>
      <c r="C445" s="28" t="s">
        <v>66</v>
      </c>
      <c r="D445" s="91">
        <v>100000.0</v>
      </c>
      <c r="E445" s="27"/>
    </row>
    <row r="446" ht="14.25" customHeight="1">
      <c r="A446" s="14"/>
      <c r="B446" s="83">
        <v>45652.0</v>
      </c>
      <c r="C446" s="28" t="s">
        <v>632</v>
      </c>
      <c r="D446" s="91"/>
      <c r="E446" s="91">
        <v>5.0E7</v>
      </c>
      <c r="F446" s="17" t="s">
        <v>1376</v>
      </c>
    </row>
    <row r="447" ht="14.25" customHeight="1">
      <c r="A447" s="14"/>
      <c r="B447" s="83">
        <v>45652.0</v>
      </c>
      <c r="C447" s="28" t="s">
        <v>288</v>
      </c>
      <c r="D447" s="91">
        <v>200000.0</v>
      </c>
      <c r="E447" s="27"/>
    </row>
    <row r="448" ht="14.25" customHeight="1">
      <c r="A448" s="14"/>
      <c r="B448" s="83">
        <v>45652.0</v>
      </c>
      <c r="C448" s="28" t="s">
        <v>1326</v>
      </c>
      <c r="D448" s="91">
        <v>25000.0</v>
      </c>
      <c r="E448" s="27"/>
    </row>
    <row r="449" ht="14.25" customHeight="1">
      <c r="A449" s="14"/>
      <c r="B449" s="83">
        <v>45653.0</v>
      </c>
      <c r="C449" s="28" t="s">
        <v>177</v>
      </c>
      <c r="D449" s="91">
        <v>600000.0</v>
      </c>
      <c r="E449" s="27"/>
      <c r="F449" s="17" t="s">
        <v>56</v>
      </c>
    </row>
    <row r="450" ht="14.25" customHeight="1">
      <c r="A450" s="14"/>
      <c r="B450" s="83">
        <v>45653.0</v>
      </c>
      <c r="C450" s="28" t="s">
        <v>66</v>
      </c>
      <c r="D450" s="91">
        <v>100000.0</v>
      </c>
      <c r="E450" s="27"/>
    </row>
    <row r="451" ht="14.25" customHeight="1">
      <c r="A451" s="14"/>
      <c r="B451" s="83">
        <v>45653.0</v>
      </c>
      <c r="C451" s="28" t="s">
        <v>282</v>
      </c>
      <c r="D451" s="91">
        <v>78882.0</v>
      </c>
      <c r="E451" s="27"/>
    </row>
    <row r="452" ht="14.25" customHeight="1">
      <c r="A452" s="14"/>
      <c r="B452" s="83">
        <v>45653.0</v>
      </c>
      <c r="C452" s="28" t="s">
        <v>124</v>
      </c>
      <c r="D452" s="91">
        <v>149999.0</v>
      </c>
      <c r="E452" s="27"/>
    </row>
    <row r="453" ht="14.25" customHeight="1">
      <c r="A453" s="14"/>
      <c r="B453" s="83">
        <v>45653.0</v>
      </c>
      <c r="C453" s="28" t="s">
        <v>1326</v>
      </c>
      <c r="D453" s="91">
        <v>25000.0</v>
      </c>
      <c r="E453" s="27"/>
    </row>
    <row r="454" ht="14.25" customHeight="1">
      <c r="A454" s="14"/>
      <c r="B454" s="83">
        <v>45654.0</v>
      </c>
      <c r="C454" s="28" t="s">
        <v>1040</v>
      </c>
      <c r="D454" s="91">
        <v>100000.0</v>
      </c>
      <c r="E454" s="27"/>
    </row>
    <row r="455" ht="14.25" customHeight="1">
      <c r="A455" s="14"/>
      <c r="B455" s="83">
        <v>45654.0</v>
      </c>
      <c r="C455" s="28" t="s">
        <v>794</v>
      </c>
      <c r="D455" s="91">
        <v>50000.0</v>
      </c>
      <c r="E455" s="27"/>
    </row>
    <row r="456" ht="14.25" customHeight="1">
      <c r="A456" s="14"/>
      <c r="B456" s="83">
        <v>45654.0</v>
      </c>
      <c r="C456" s="28" t="s">
        <v>1326</v>
      </c>
      <c r="D456" s="91">
        <v>25000.0</v>
      </c>
      <c r="E456" s="27"/>
    </row>
    <row r="457" ht="14.25" customHeight="1">
      <c r="A457" s="14"/>
      <c r="B457" s="83">
        <v>45654.0</v>
      </c>
      <c r="C457" s="28" t="s">
        <v>354</v>
      </c>
      <c r="D457" s="91">
        <v>100000.0</v>
      </c>
      <c r="E457" s="27"/>
    </row>
    <row r="458" ht="14.25" customHeight="1">
      <c r="A458" s="14"/>
      <c r="B458" s="83">
        <v>45654.0</v>
      </c>
      <c r="C458" s="28" t="s">
        <v>66</v>
      </c>
      <c r="D458" s="91">
        <v>100000.0</v>
      </c>
      <c r="E458" s="27"/>
    </row>
    <row r="459" ht="14.25" customHeight="1">
      <c r="A459" s="14"/>
      <c r="B459" s="83">
        <v>45654.0</v>
      </c>
      <c r="C459" s="28" t="s">
        <v>1036</v>
      </c>
      <c r="D459" s="91">
        <v>200000.0</v>
      </c>
      <c r="E459" s="27"/>
    </row>
    <row r="460" ht="14.25" customHeight="1">
      <c r="A460" s="14"/>
      <c r="B460" s="83">
        <v>45654.0</v>
      </c>
      <c r="C460" s="28" t="s">
        <v>1379</v>
      </c>
      <c r="D460" s="91">
        <v>250000.0</v>
      </c>
      <c r="E460" s="27"/>
    </row>
    <row r="461" ht="14.25" customHeight="1">
      <c r="A461" s="14"/>
      <c r="B461" s="83">
        <v>45654.0</v>
      </c>
      <c r="C461" s="28" t="s">
        <v>364</v>
      </c>
      <c r="D461" s="91">
        <v>500000.0</v>
      </c>
      <c r="E461" s="27"/>
    </row>
    <row r="462" ht="14.25" customHeight="1">
      <c r="A462" s="14"/>
      <c r="B462" s="83">
        <v>45654.0</v>
      </c>
      <c r="C462" s="28" t="s">
        <v>1380</v>
      </c>
      <c r="D462" s="91">
        <v>70000.0</v>
      </c>
      <c r="E462" s="27"/>
    </row>
    <row r="463" ht="14.25" customHeight="1">
      <c r="A463" s="14"/>
      <c r="B463" s="83">
        <v>45654.0</v>
      </c>
      <c r="C463" s="28" t="s">
        <v>195</v>
      </c>
      <c r="D463" s="91">
        <v>250000.0</v>
      </c>
      <c r="E463" s="27"/>
    </row>
    <row r="464" ht="14.25" customHeight="1">
      <c r="A464" s="14"/>
      <c r="B464" s="83">
        <v>45654.0</v>
      </c>
      <c r="C464" s="28" t="s">
        <v>508</v>
      </c>
      <c r="D464" s="91">
        <v>100000.0</v>
      </c>
      <c r="E464" s="27"/>
    </row>
    <row r="465" ht="14.25" customHeight="1">
      <c r="A465" s="14"/>
      <c r="B465" s="83">
        <v>45655.0</v>
      </c>
      <c r="C465" s="28" t="s">
        <v>185</v>
      </c>
      <c r="D465" s="91">
        <v>100000.0</v>
      </c>
      <c r="E465" s="27"/>
    </row>
    <row r="466" ht="14.25" customHeight="1">
      <c r="A466" s="14"/>
      <c r="B466" s="83">
        <v>45655.0</v>
      </c>
      <c r="C466" s="28" t="s">
        <v>1326</v>
      </c>
      <c r="D466" s="91">
        <v>50000.0</v>
      </c>
      <c r="E466" s="27"/>
    </row>
    <row r="467" ht="14.25" customHeight="1">
      <c r="A467" s="14"/>
      <c r="B467" s="83">
        <v>45655.0</v>
      </c>
      <c r="C467" s="28" t="s">
        <v>66</v>
      </c>
      <c r="D467" s="91">
        <v>100000.0</v>
      </c>
      <c r="E467" s="27"/>
    </row>
    <row r="468" ht="14.25" customHeight="1">
      <c r="A468" s="14"/>
      <c r="B468" s="83">
        <v>45655.0</v>
      </c>
      <c r="C468" s="28" t="s">
        <v>51</v>
      </c>
      <c r="D468" s="91">
        <v>25000.0</v>
      </c>
      <c r="E468" s="27"/>
      <c r="F468" s="17" t="s">
        <v>13</v>
      </c>
    </row>
    <row r="469" ht="14.25" customHeight="1">
      <c r="A469" s="14"/>
      <c r="B469" s="83">
        <v>45655.0</v>
      </c>
      <c r="C469" s="28" t="s">
        <v>486</v>
      </c>
      <c r="D469" s="91">
        <v>100000.0</v>
      </c>
      <c r="E469" s="27"/>
    </row>
    <row r="470" ht="14.25" customHeight="1">
      <c r="A470" s="14"/>
      <c r="B470" s="83">
        <v>45655.0</v>
      </c>
      <c r="C470" s="28" t="s">
        <v>213</v>
      </c>
      <c r="D470" s="91">
        <v>500000.0</v>
      </c>
      <c r="E470" s="27"/>
      <c r="F470" s="17" t="s">
        <v>13</v>
      </c>
    </row>
    <row r="471" ht="14.25" customHeight="1">
      <c r="A471" s="14"/>
      <c r="B471" s="83">
        <v>45655.0</v>
      </c>
      <c r="C471" s="28" t="s">
        <v>213</v>
      </c>
      <c r="D471" s="91">
        <v>1000000.0</v>
      </c>
      <c r="E471" s="27"/>
      <c r="F471" s="17" t="s">
        <v>13</v>
      </c>
    </row>
    <row r="472" ht="14.25" customHeight="1">
      <c r="A472" s="14"/>
      <c r="B472" s="83">
        <v>45655.0</v>
      </c>
      <c r="C472" s="28" t="s">
        <v>174</v>
      </c>
      <c r="D472" s="91">
        <v>250000.0</v>
      </c>
      <c r="E472" s="27"/>
      <c r="F472" s="17" t="s">
        <v>13</v>
      </c>
    </row>
    <row r="473" ht="14.25" customHeight="1">
      <c r="A473" s="14"/>
      <c r="B473" s="83">
        <v>45655.0</v>
      </c>
      <c r="C473" s="28" t="s">
        <v>234</v>
      </c>
      <c r="D473" s="91">
        <v>100000.0</v>
      </c>
      <c r="E473" s="27"/>
    </row>
    <row r="474" ht="14.25" customHeight="1">
      <c r="A474" s="14"/>
      <c r="B474" s="83">
        <v>45655.0</v>
      </c>
      <c r="C474" s="28" t="s">
        <v>246</v>
      </c>
      <c r="D474" s="91">
        <v>50000.0</v>
      </c>
      <c r="E474" s="27"/>
    </row>
    <row r="475" ht="14.25" customHeight="1">
      <c r="A475" s="14"/>
      <c r="B475" s="83">
        <v>45655.0</v>
      </c>
      <c r="C475" s="28" t="s">
        <v>507</v>
      </c>
      <c r="D475" s="91">
        <v>500000.0</v>
      </c>
      <c r="E475" s="27"/>
    </row>
    <row r="476" ht="14.25" customHeight="1">
      <c r="A476" s="14"/>
      <c r="B476" s="83">
        <v>45655.0</v>
      </c>
      <c r="C476" s="28" t="s">
        <v>580</v>
      </c>
      <c r="D476" s="91">
        <v>100000.0</v>
      </c>
      <c r="E476" s="27"/>
    </row>
    <row r="477" ht="14.25" customHeight="1">
      <c r="A477" s="14"/>
      <c r="B477" s="83">
        <v>45655.0</v>
      </c>
      <c r="C477" s="28" t="s">
        <v>661</v>
      </c>
      <c r="D477" s="91">
        <v>50000.0</v>
      </c>
      <c r="E477" s="27"/>
    </row>
    <row r="478" ht="14.25" customHeight="1">
      <c r="A478" s="14"/>
      <c r="B478" s="83">
        <v>45655.0</v>
      </c>
      <c r="C478" s="28" t="s">
        <v>1381</v>
      </c>
      <c r="D478" s="91">
        <v>300000.0</v>
      </c>
      <c r="E478" s="27"/>
    </row>
    <row r="479" ht="14.25" customHeight="1">
      <c r="A479" s="14"/>
      <c r="B479" s="83">
        <v>45655.0</v>
      </c>
      <c r="C479" s="28" t="s">
        <v>788</v>
      </c>
      <c r="D479" s="91">
        <v>1000000.0</v>
      </c>
      <c r="E479" s="27"/>
      <c r="F479" s="17" t="s">
        <v>13</v>
      </c>
    </row>
    <row r="480" ht="14.25" customHeight="1">
      <c r="A480" s="14"/>
      <c r="B480" s="83">
        <v>45655.0</v>
      </c>
      <c r="C480" s="28" t="s">
        <v>178</v>
      </c>
      <c r="D480" s="91">
        <v>1500000.0</v>
      </c>
      <c r="E480" s="27"/>
    </row>
    <row r="481" ht="14.25" customHeight="1">
      <c r="A481" s="14"/>
      <c r="B481" s="83">
        <v>45656.0</v>
      </c>
      <c r="C481" s="28" t="s">
        <v>994</v>
      </c>
      <c r="D481" s="91">
        <v>50000.0</v>
      </c>
      <c r="E481" s="27"/>
    </row>
    <row r="482" ht="14.25" customHeight="1">
      <c r="A482" s="14"/>
      <c r="B482" s="83">
        <v>45656.0</v>
      </c>
      <c r="C482" s="28" t="s">
        <v>143</v>
      </c>
      <c r="D482" s="91">
        <v>50000.0</v>
      </c>
      <c r="E482" s="27"/>
    </row>
    <row r="483" ht="14.25" customHeight="1">
      <c r="A483" s="14"/>
      <c r="B483" s="83">
        <v>45656.0</v>
      </c>
      <c r="C483" s="28" t="s">
        <v>183</v>
      </c>
      <c r="D483" s="91">
        <v>100000.0</v>
      </c>
      <c r="E483" s="27"/>
    </row>
    <row r="484" ht="14.25" customHeight="1">
      <c r="A484" s="14"/>
      <c r="B484" s="83">
        <v>45656.0</v>
      </c>
      <c r="C484" s="28" t="s">
        <v>9</v>
      </c>
      <c r="D484" s="91">
        <v>200000.0</v>
      </c>
      <c r="E484" s="27"/>
    </row>
    <row r="485" ht="14.25" customHeight="1">
      <c r="A485" s="14"/>
      <c r="B485" s="83">
        <v>45656.0</v>
      </c>
      <c r="C485" s="28" t="s">
        <v>66</v>
      </c>
      <c r="D485" s="91">
        <v>100000.0</v>
      </c>
      <c r="E485" s="27"/>
    </row>
    <row r="486" ht="14.25" customHeight="1">
      <c r="A486" s="14"/>
      <c r="B486" s="83">
        <v>45656.0</v>
      </c>
      <c r="C486" s="28" t="s">
        <v>1326</v>
      </c>
      <c r="D486" s="91">
        <v>25000.0</v>
      </c>
      <c r="E486" s="27"/>
    </row>
    <row r="487" ht="14.25" customHeight="1">
      <c r="A487" s="14"/>
      <c r="B487" s="83">
        <v>45656.0</v>
      </c>
      <c r="C487" s="28" t="s">
        <v>474</v>
      </c>
      <c r="D487" s="91">
        <v>50000.0</v>
      </c>
      <c r="E487" s="27"/>
    </row>
    <row r="488" ht="14.25" customHeight="1">
      <c r="A488" s="14"/>
      <c r="B488" s="83">
        <v>45656.0</v>
      </c>
      <c r="C488" s="28" t="s">
        <v>156</v>
      </c>
      <c r="D488" s="91">
        <v>50000.0</v>
      </c>
      <c r="E488" s="27"/>
      <c r="F488" s="17" t="s">
        <v>13</v>
      </c>
    </row>
    <row r="489" ht="14.25" customHeight="1">
      <c r="A489" s="14"/>
      <c r="B489" s="83">
        <v>45656.0</v>
      </c>
      <c r="C489" s="28" t="s">
        <v>107</v>
      </c>
      <c r="D489" s="91">
        <v>50000.0</v>
      </c>
      <c r="E489" s="27"/>
    </row>
    <row r="490" ht="14.25" customHeight="1">
      <c r="A490" s="14"/>
      <c r="B490" s="83">
        <v>45656.0</v>
      </c>
      <c r="C490" s="28" t="s">
        <v>850</v>
      </c>
      <c r="D490" s="91">
        <v>100000.0</v>
      </c>
      <c r="E490" s="27"/>
    </row>
    <row r="491" ht="14.25" customHeight="1">
      <c r="A491" s="14"/>
      <c r="B491" s="83">
        <v>45656.0</v>
      </c>
      <c r="C491" s="28" t="s">
        <v>391</v>
      </c>
      <c r="D491" s="91">
        <v>175344.0</v>
      </c>
      <c r="E491" s="27"/>
    </row>
    <row r="492" ht="14.25" customHeight="1">
      <c r="A492" s="14"/>
      <c r="B492" s="83">
        <v>45656.0</v>
      </c>
      <c r="C492" s="28" t="s">
        <v>282</v>
      </c>
      <c r="D492" s="91">
        <v>78882.0</v>
      </c>
      <c r="E492" s="27"/>
    </row>
    <row r="493" ht="14.25" customHeight="1">
      <c r="A493" s="14"/>
      <c r="B493" s="83">
        <v>45656.0</v>
      </c>
      <c r="C493" s="28" t="s">
        <v>632</v>
      </c>
      <c r="D493" s="91">
        <v>3000000.0</v>
      </c>
      <c r="E493" s="27"/>
    </row>
    <row r="494" ht="14.25" customHeight="1">
      <c r="A494" s="14"/>
      <c r="B494" s="83">
        <v>45656.0</v>
      </c>
      <c r="C494" s="28" t="s">
        <v>489</v>
      </c>
      <c r="D494" s="91">
        <v>100000.0</v>
      </c>
      <c r="E494" s="27"/>
    </row>
    <row r="495" ht="14.25" customHeight="1">
      <c r="A495" s="14"/>
      <c r="B495" s="83">
        <v>45657.0</v>
      </c>
      <c r="C495" s="28" t="s">
        <v>1326</v>
      </c>
      <c r="D495" s="91">
        <v>25000.0</v>
      </c>
      <c r="E495" s="27"/>
    </row>
    <row r="496" ht="14.25" customHeight="1">
      <c r="A496" s="14"/>
      <c r="B496" s="83">
        <v>45657.0</v>
      </c>
      <c r="C496" s="28" t="s">
        <v>345</v>
      </c>
      <c r="D496" s="91">
        <v>500555.0</v>
      </c>
      <c r="E496" s="27"/>
      <c r="F496" s="17" t="s">
        <v>538</v>
      </c>
    </row>
    <row r="497" ht="14.25" customHeight="1">
      <c r="A497" s="14"/>
      <c r="B497" s="83">
        <v>45657.0</v>
      </c>
      <c r="C497" s="28" t="s">
        <v>66</v>
      </c>
      <c r="D497" s="91">
        <v>100000.0</v>
      </c>
      <c r="E497" s="27"/>
    </row>
    <row r="498" ht="14.25" customHeight="1">
      <c r="A498" s="14"/>
      <c r="B498" s="83">
        <v>45657.0</v>
      </c>
      <c r="C498" s="28" t="s">
        <v>922</v>
      </c>
      <c r="D498" s="91">
        <v>300000.0</v>
      </c>
      <c r="E498" s="27"/>
      <c r="F498" s="17" t="s">
        <v>13</v>
      </c>
    </row>
    <row r="499" ht="14.25" customHeight="1">
      <c r="A499" s="14"/>
      <c r="B499" s="83">
        <v>45657.0</v>
      </c>
      <c r="C499" s="28" t="s">
        <v>1382</v>
      </c>
      <c r="D499" s="91">
        <v>70000.0</v>
      </c>
      <c r="E499" s="27"/>
    </row>
    <row r="500" ht="14.25" customHeight="1">
      <c r="A500" s="14"/>
      <c r="B500" s="83">
        <v>45657.0</v>
      </c>
      <c r="C500" s="28" t="s">
        <v>130</v>
      </c>
      <c r="D500" s="91">
        <v>50000.0</v>
      </c>
      <c r="E500" s="27"/>
      <c r="F500" s="17" t="s">
        <v>13</v>
      </c>
    </row>
    <row r="501" ht="14.25" customHeight="1">
      <c r="A501" s="14"/>
      <c r="B501" s="83">
        <v>45657.0</v>
      </c>
      <c r="C501" s="28" t="s">
        <v>373</v>
      </c>
      <c r="D501" s="91">
        <v>100000.0</v>
      </c>
      <c r="E501" s="27"/>
      <c r="F501" s="17" t="s">
        <v>13</v>
      </c>
    </row>
    <row r="502" ht="14.25" customHeight="1">
      <c r="A502" s="14"/>
      <c r="B502" s="83">
        <v>45657.0</v>
      </c>
      <c r="C502" s="28" t="s">
        <v>385</v>
      </c>
      <c r="D502" s="91">
        <v>1400000.0</v>
      </c>
      <c r="E502" s="27"/>
      <c r="F502" s="17" t="s">
        <v>13</v>
      </c>
    </row>
    <row r="503" ht="14.25" customHeight="1">
      <c r="A503" s="14"/>
      <c r="B503" s="83">
        <v>45657.0</v>
      </c>
      <c r="C503" s="28" t="s">
        <v>755</v>
      </c>
      <c r="D503" s="91"/>
      <c r="E503" s="91">
        <v>30000.0</v>
      </c>
    </row>
    <row r="504" ht="14.25" customHeight="1">
      <c r="A504" s="34"/>
      <c r="B504" s="34"/>
      <c r="C504" s="35" t="s">
        <v>417</v>
      </c>
      <c r="D504" s="36">
        <f t="shared" ref="D504:E504" si="3">SUM(D8:D503)</f>
        <v>187211351</v>
      </c>
      <c r="E504" s="36">
        <f t="shared" si="3"/>
        <v>396730000</v>
      </c>
    </row>
    <row r="505" ht="14.25" customHeight="1">
      <c r="A505" s="121"/>
      <c r="B505" s="114"/>
      <c r="C505" s="122" t="s">
        <v>1338</v>
      </c>
      <c r="D505" s="116">
        <f>D6+D504-E504</f>
        <v>18879387.55</v>
      </c>
      <c r="E505" s="38"/>
    </row>
    <row r="506" ht="14.25" customHeight="1">
      <c r="D506" s="38"/>
      <c r="E506" s="38"/>
    </row>
    <row r="507" ht="14.25" customHeight="1">
      <c r="C507" s="37" t="s">
        <v>419</v>
      </c>
      <c r="D507" s="38">
        <f>D6</f>
        <v>228398036.6</v>
      </c>
      <c r="E507" s="38"/>
    </row>
    <row r="508" ht="14.25" customHeight="1">
      <c r="C508" s="40" t="s">
        <v>420</v>
      </c>
      <c r="D508" s="38">
        <f>D504</f>
        <v>187211351</v>
      </c>
      <c r="E508" s="2"/>
    </row>
    <row r="509" ht="14.25" customHeight="1">
      <c r="C509" s="40" t="s">
        <v>421</v>
      </c>
      <c r="D509" s="38">
        <f>E504</f>
        <v>396730000</v>
      </c>
      <c r="E509" s="2"/>
    </row>
    <row r="510" ht="14.25" customHeight="1">
      <c r="C510" s="17" t="s">
        <v>13</v>
      </c>
      <c r="D510" s="39">
        <f>Sum(D22,D23,D26,D29,D35,D43,D44,D55,D56,D69,D81,D85,D91,D92,D110,D111,D144,D157,D172,D173,D178,D201,D205,D206,D210,D215,D217,D218,D219,D224,D234,D266,D268,D280,D282,D292,D295,D314,D315,D322,D325,D329,D340,D343,D384,D406,D407,D411,D414,D417,D432,D468,D470,D471,D472,D479,D488,D498,D500,D501,D502)</f>
        <v>20685070</v>
      </c>
      <c r="E510" s="100"/>
    </row>
    <row r="511" ht="14.25" customHeight="1">
      <c r="C511" s="17" t="s">
        <v>56</v>
      </c>
      <c r="D511" s="39">
        <f>sUM(D102,D156,D283,D386,D436,D449)</f>
        <v>3400000</v>
      </c>
      <c r="E511" s="100"/>
    </row>
    <row r="512" ht="14.25" customHeight="1">
      <c r="C512" s="17" t="s">
        <v>1339</v>
      </c>
      <c r="D512" s="39">
        <f>sum(D27,D296,D358)</f>
        <v>537931</v>
      </c>
      <c r="E512" s="100"/>
    </row>
    <row r="513" ht="14.25" customHeight="1">
      <c r="C513" s="17" t="s">
        <v>1376</v>
      </c>
      <c r="D513" s="117">
        <f>-sum(E413,E446)</f>
        <v>-150000000</v>
      </c>
      <c r="E513" s="100"/>
    </row>
    <row r="514" ht="14.25" customHeight="1">
      <c r="C514" s="17" t="s">
        <v>538</v>
      </c>
      <c r="D514" s="2">
        <f>D496</f>
        <v>500555</v>
      </c>
      <c r="E514" s="100"/>
    </row>
    <row r="515" ht="14.25" customHeight="1">
      <c r="C515" s="17" t="s">
        <v>1374</v>
      </c>
      <c r="D515" s="2">
        <f>-E383</f>
        <v>-25000000</v>
      </c>
      <c r="E515" s="100"/>
    </row>
    <row r="516" ht="14.25" customHeight="1">
      <c r="C516" s="17" t="s">
        <v>265</v>
      </c>
      <c r="D516" s="2">
        <f>-Sum(E47:E51)</f>
        <v>-17700000</v>
      </c>
      <c r="E516" s="100"/>
    </row>
    <row r="517" ht="14.25" customHeight="1">
      <c r="C517" s="37" t="s">
        <v>758</v>
      </c>
      <c r="D517" s="38">
        <f>D507+D508-D509</f>
        <v>18879387.55</v>
      </c>
      <c r="E517" s="2"/>
    </row>
    <row r="518" ht="14.25" customHeight="1">
      <c r="C518" s="1" t="s">
        <v>1341</v>
      </c>
      <c r="D518" s="2">
        <f>D507+D508-D509-D510-D511-D512-D513-D514-D515-D516</f>
        <v>186455831.6</v>
      </c>
      <c r="E518" s="2"/>
    </row>
    <row r="519" ht="14.25" customHeight="1">
      <c r="D519" s="2"/>
      <c r="E519" s="2"/>
    </row>
    <row r="520" ht="14.25" customHeight="1">
      <c r="D520" s="2"/>
      <c r="E520" s="2"/>
    </row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  <row r="1033" ht="14.25" customHeight="1"/>
    <row r="1034" ht="14.25" customHeight="1"/>
    <row r="1035" ht="14.25" customHeight="1"/>
    <row r="1036" ht="14.25" customHeight="1"/>
    <row r="1037" ht="14.25" customHeight="1"/>
    <row r="1038" ht="14.25" customHeight="1"/>
    <row r="1039" ht="14.25" customHeight="1"/>
    <row r="1040" ht="14.25" customHeight="1"/>
    <row r="1041" ht="14.25" customHeight="1"/>
    <row r="1042" ht="14.25" customHeight="1"/>
    <row r="1043" ht="14.25" customHeight="1"/>
    <row r="1044" ht="14.25" customHeight="1"/>
    <row r="1045" ht="14.25" customHeight="1"/>
    <row r="1046" ht="14.25" customHeight="1"/>
    <row r="1047" ht="14.25" customHeight="1"/>
    <row r="1048" ht="14.25" customHeight="1"/>
    <row r="1049" ht="14.25" customHeight="1"/>
    <row r="1050" ht="14.25" customHeight="1"/>
    <row r="1051" ht="14.25" customHeight="1"/>
    <row r="1052" ht="14.25" customHeight="1"/>
    <row r="1053" ht="14.25" customHeight="1"/>
    <row r="1054" ht="14.25" customHeight="1"/>
    <row r="1055" ht="14.25" customHeight="1"/>
    <row r="1056" ht="14.25" customHeight="1"/>
    <row r="1057" ht="14.25" customHeight="1"/>
    <row r="1058" ht="14.25" customHeight="1"/>
    <row r="1059" ht="14.25" customHeight="1"/>
    <row r="1060" ht="14.25" customHeight="1"/>
    <row r="1061" ht="14.25" customHeight="1"/>
    <row r="1062" ht="14.25" customHeight="1"/>
    <row r="1063" ht="14.25" customHeight="1"/>
    <row r="1064" ht="14.25" customHeight="1"/>
    <row r="1065" ht="14.25" customHeight="1"/>
    <row r="1066" ht="14.25" customHeight="1"/>
    <row r="1067" ht="14.25" customHeight="1"/>
    <row r="1068" ht="14.25" customHeight="1"/>
    <row r="1069" ht="14.25" customHeight="1"/>
    <row r="1070" ht="14.25" customHeight="1"/>
    <row r="1071" ht="14.25" customHeight="1"/>
    <row r="1072" ht="14.25" customHeight="1"/>
    <row r="1073" ht="14.25" customHeight="1"/>
    <row r="1074" ht="14.25" customHeight="1"/>
    <row r="1075" ht="14.25" customHeight="1"/>
    <row r="1076" ht="14.25" customHeight="1"/>
    <row r="1077" ht="14.25" customHeight="1"/>
    <row r="1078" ht="14.25" customHeight="1"/>
    <row r="1079" ht="14.25" customHeight="1"/>
    <row r="1080" ht="14.25" customHeight="1"/>
    <row r="1081" ht="14.25" customHeight="1"/>
    <row r="1082" ht="14.25" customHeight="1"/>
    <row r="1083" ht="14.25" customHeight="1"/>
    <row r="1084" ht="14.25" customHeight="1"/>
    <row r="1085" ht="14.25" customHeight="1"/>
    <row r="1086" ht="14.25" customHeight="1"/>
    <row r="1087" ht="14.25" customHeight="1"/>
    <row r="1088" ht="14.25" customHeight="1"/>
    <row r="1089" ht="14.25" customHeight="1"/>
    <row r="1090" ht="14.25" customHeight="1"/>
    <row r="1091" ht="14.25" customHeight="1"/>
    <row r="1092" ht="14.25" customHeight="1"/>
    <row r="1093" ht="14.25" customHeight="1"/>
    <row r="1094" ht="14.25" customHeight="1"/>
    <row r="1095" ht="14.25" customHeight="1"/>
    <row r="1096" ht="14.25" customHeight="1"/>
    <row r="1097" ht="14.25" customHeight="1"/>
    <row r="1098" ht="14.25" customHeight="1"/>
    <row r="1099" ht="14.25" customHeight="1"/>
    <row r="1100" ht="14.25" customHeight="1"/>
    <row r="1101" ht="14.25" customHeight="1"/>
    <row r="1102" ht="14.25" customHeight="1"/>
    <row r="1103" ht="14.25" customHeight="1"/>
    <row r="1104" ht="14.25" customHeight="1"/>
    <row r="1105" ht="14.25" customHeight="1"/>
    <row r="1106" ht="14.25" customHeight="1"/>
    <row r="1107" ht="14.25" customHeight="1"/>
    <row r="1108" ht="14.25" customHeight="1"/>
    <row r="1109" ht="14.25" customHeight="1"/>
    <row r="1110" ht="14.25" customHeight="1"/>
    <row r="1111" ht="14.25" customHeight="1"/>
    <row r="1112" ht="14.25" customHeight="1"/>
    <row r="1113" ht="14.25" customHeight="1"/>
    <row r="1114" ht="14.25" customHeight="1"/>
    <row r="1115" ht="14.25" customHeight="1"/>
    <row r="1116" ht="14.25" customHeight="1"/>
    <row r="1117" ht="14.25" customHeight="1"/>
    <row r="1118" ht="14.25" customHeight="1"/>
    <row r="1119" ht="14.25" customHeight="1"/>
    <row r="1120" ht="14.25" customHeight="1"/>
    <row r="1121" ht="14.25" customHeight="1"/>
    <row r="1122" ht="14.25" customHeight="1"/>
    <row r="1123" ht="14.25" customHeight="1"/>
    <row r="1124" ht="14.25" customHeight="1"/>
    <row r="1125" ht="14.25" customHeight="1"/>
    <row r="1126" ht="14.25" customHeight="1"/>
    <row r="1127" ht="14.25" customHeight="1"/>
    <row r="1128" ht="14.25" customHeight="1"/>
    <row r="1129" ht="14.25" customHeight="1"/>
    <row r="1130" ht="14.25" customHeight="1"/>
    <row r="1131" ht="14.25" customHeight="1"/>
    <row r="1132" ht="14.25" customHeight="1"/>
    <row r="1133" ht="14.25" customHeight="1"/>
    <row r="1134" ht="14.25" customHeight="1"/>
    <row r="1135" ht="14.25" customHeight="1"/>
    <row r="1136" ht="14.25" customHeight="1"/>
    <row r="1137" ht="14.25" customHeight="1"/>
    <row r="1138" ht="14.25" customHeight="1"/>
    <row r="1139" ht="14.25" customHeight="1"/>
    <row r="1140" ht="14.25" customHeight="1"/>
    <row r="1141" ht="14.25" customHeight="1"/>
    <row r="1142" ht="14.25" customHeight="1"/>
    <row r="1143" ht="14.25" customHeight="1"/>
    <row r="1144" ht="14.25" customHeight="1"/>
    <row r="1145" ht="14.25" customHeight="1"/>
    <row r="1146" ht="14.25" customHeight="1"/>
    <row r="1147" ht="14.25" customHeight="1"/>
    <row r="1148" ht="14.25" customHeight="1"/>
    <row r="1149" ht="14.25" customHeight="1"/>
    <row r="1150" ht="14.25" customHeight="1"/>
    <row r="1151" ht="14.25" customHeight="1"/>
    <row r="1152" ht="14.25" customHeight="1"/>
    <row r="1153" ht="14.25" customHeight="1"/>
    <row r="1154" ht="14.25" customHeight="1"/>
    <row r="1155" ht="14.25" customHeight="1"/>
    <row r="1156" ht="14.25" customHeight="1"/>
    <row r="1157" ht="14.25" customHeight="1"/>
    <row r="1158" ht="14.25" customHeight="1"/>
    <row r="1159" ht="14.25" customHeight="1"/>
    <row r="1160" ht="14.25" customHeight="1"/>
    <row r="1161" ht="14.25" customHeight="1"/>
    <row r="1162" ht="14.25" customHeight="1"/>
    <row r="1163" ht="14.25" customHeight="1"/>
    <row r="1164" ht="14.25" customHeight="1"/>
    <row r="1165" ht="14.25" customHeight="1"/>
    <row r="1166" ht="14.25" customHeight="1"/>
    <row r="1167" ht="14.25" customHeight="1"/>
    <row r="1168" ht="14.25" customHeight="1"/>
    <row r="1169" ht="14.25" customHeight="1"/>
    <row r="1170" ht="14.25" customHeight="1"/>
    <row r="1171" ht="14.25" customHeight="1"/>
    <row r="1172" ht="14.25" customHeight="1"/>
    <row r="1173" ht="14.25" customHeight="1"/>
    <row r="1174" ht="14.25" customHeight="1"/>
    <row r="1175" ht="14.25" customHeight="1"/>
    <row r="1176" ht="14.25" customHeight="1"/>
    <row r="1177" ht="14.25" customHeight="1"/>
    <row r="1178" ht="14.25" customHeight="1"/>
    <row r="1179" ht="14.25" customHeight="1"/>
    <row r="1180" ht="14.25" customHeight="1"/>
    <row r="1181" ht="14.25" customHeight="1"/>
    <row r="1182" ht="14.25" customHeight="1"/>
    <row r="1183" ht="14.25" customHeight="1"/>
    <row r="1184" ht="14.25" customHeight="1"/>
    <row r="1185" ht="14.25" customHeight="1"/>
    <row r="1186" ht="14.25" customHeight="1"/>
    <row r="1187" ht="14.25" customHeight="1"/>
    <row r="1188" ht="14.25" customHeight="1"/>
    <row r="1189" ht="14.25" customHeight="1"/>
    <row r="1190" ht="14.25" customHeight="1"/>
    <row r="1191" ht="14.25" customHeight="1"/>
    <row r="1192" ht="14.25" customHeight="1"/>
    <row r="1193" ht="14.25" customHeight="1"/>
    <row r="1194" ht="14.25" customHeight="1"/>
    <row r="1195" ht="14.25" customHeight="1"/>
    <row r="1196" ht="14.25" customHeight="1"/>
    <row r="1197" ht="14.25" customHeight="1"/>
    <row r="1198" ht="14.25" customHeight="1"/>
    <row r="1199" ht="14.25" customHeight="1"/>
    <row r="1200" ht="14.25" customHeight="1"/>
    <row r="1201" ht="14.25" customHeight="1"/>
    <row r="1202" ht="14.25" customHeight="1"/>
    <row r="1203" ht="14.25" customHeight="1"/>
    <row r="1204" ht="14.25" customHeight="1"/>
    <row r="1205" ht="14.25" customHeight="1"/>
    <row r="1206" ht="14.25" customHeight="1"/>
    <row r="1207" ht="14.25" customHeight="1"/>
    <row r="1208" ht="14.25" customHeight="1"/>
    <row r="1209" ht="14.25" customHeight="1"/>
    <row r="1210" ht="14.25" customHeight="1"/>
    <row r="1211" ht="14.25" customHeight="1"/>
    <row r="1212" ht="14.25" customHeight="1"/>
    <row r="1213" ht="14.25" customHeight="1"/>
    <row r="1214" ht="14.25" customHeight="1"/>
    <row r="1215" ht="14.25" customHeight="1"/>
    <row r="1216" ht="14.25" customHeight="1"/>
    <row r="1217" ht="14.25" customHeight="1"/>
    <row r="1218" ht="14.25" customHeight="1"/>
    <row r="1219" ht="14.25" customHeight="1"/>
    <row r="1220" ht="14.25" customHeight="1"/>
    <row r="1221" ht="14.25" customHeight="1"/>
    <row r="1222" ht="14.25" customHeight="1"/>
    <row r="1223" ht="14.25" customHeight="1"/>
    <row r="1224" ht="14.25" customHeight="1"/>
    <row r="1225" ht="14.25" customHeight="1"/>
    <row r="1226" ht="14.25" customHeight="1"/>
    <row r="1227" ht="14.25" customHeight="1"/>
    <row r="1228" ht="14.25" customHeight="1"/>
    <row r="1229" ht="14.25" customHeight="1"/>
    <row r="1230" ht="14.25" customHeight="1"/>
    <row r="1231" ht="14.25" customHeight="1"/>
    <row r="1232" ht="14.25" customHeight="1"/>
    <row r="1233" ht="14.25" customHeight="1"/>
    <row r="1234" ht="14.25" customHeight="1"/>
    <row r="1235" ht="14.25" customHeight="1"/>
    <row r="1236" ht="14.25" customHeight="1"/>
    <row r="1237" ht="14.25" customHeight="1"/>
    <row r="1238" ht="14.25" customHeight="1"/>
    <row r="1239" ht="14.25" customHeight="1"/>
    <row r="1240" ht="14.25" customHeight="1"/>
    <row r="1241" ht="14.25" customHeight="1"/>
    <row r="1242" ht="14.25" customHeight="1"/>
    <row r="1243" ht="14.25" customHeight="1"/>
    <row r="1244" ht="14.25" customHeight="1"/>
    <row r="1245" ht="14.25" customHeight="1"/>
    <row r="1246" ht="14.25" customHeight="1"/>
    <row r="1247" ht="14.25" customHeight="1"/>
    <row r="1248" ht="14.25" customHeight="1"/>
    <row r="1249" ht="14.25" customHeight="1"/>
    <row r="1250" ht="14.25" customHeight="1"/>
    <row r="1251" ht="14.25" customHeight="1"/>
    <row r="1252" ht="14.25" customHeight="1"/>
    <row r="1253" ht="14.25" customHeight="1"/>
    <row r="1254" ht="14.25" customHeight="1"/>
    <row r="1255" ht="14.25" customHeight="1"/>
    <row r="1256" ht="14.25" customHeight="1"/>
    <row r="1257" ht="14.25" customHeight="1"/>
    <row r="1258" ht="14.25" customHeight="1"/>
    <row r="1259" ht="14.25" customHeight="1"/>
    <row r="1260" ht="14.25" customHeight="1"/>
    <row r="1261" ht="14.25" customHeight="1"/>
    <row r="1262" ht="14.25" customHeight="1"/>
    <row r="1263" ht="14.25" customHeight="1"/>
    <row r="1264" ht="14.25" customHeight="1"/>
    <row r="1265" ht="14.25" customHeight="1"/>
    <row r="1266" ht="14.25" customHeight="1"/>
    <row r="1267" ht="14.25" customHeight="1"/>
    <row r="1268" ht="14.25" customHeight="1"/>
    <row r="1269" ht="14.25" customHeight="1"/>
    <row r="1270" ht="14.25" customHeight="1"/>
    <row r="1271" ht="14.25" customHeight="1"/>
    <row r="1272" ht="14.25" customHeight="1"/>
    <row r="1273" ht="14.25" customHeight="1"/>
    <row r="1274" ht="14.25" customHeight="1"/>
    <row r="1275" ht="14.25" customHeight="1"/>
    <row r="1276" ht="14.25" customHeight="1"/>
    <row r="1277" ht="14.25" customHeight="1"/>
    <row r="1278" ht="14.25" customHeight="1"/>
    <row r="1279" ht="14.25" customHeight="1"/>
    <row r="1280" ht="14.25" customHeight="1"/>
    <row r="1281" ht="14.25" customHeight="1"/>
  </sheetData>
  <printOptions/>
  <pageMargins bottom="0.7480314960629921" footer="0.0" header="0.0" left="0.7086614173228346" right="0.7086614173228346" top="0.7480314960629921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0"/>
    <col customWidth="1" min="2" max="2" width="10.43"/>
    <col customWidth="1" min="3" max="3" width="41.43"/>
    <col customWidth="1" min="4" max="5" width="21.71"/>
    <col customWidth="1" min="6" max="26" width="8.71"/>
  </cols>
  <sheetData>
    <row r="1" ht="14.25" customHeight="1">
      <c r="B1" s="1" t="s">
        <v>0</v>
      </c>
      <c r="D1" s="2"/>
      <c r="E1" s="2"/>
    </row>
    <row r="2" ht="23.25" customHeight="1">
      <c r="B2" s="1" t="s">
        <v>424</v>
      </c>
      <c r="D2" s="2"/>
      <c r="E2" s="2"/>
    </row>
    <row r="3" ht="19.5" customHeight="1">
      <c r="B3" s="1" t="s">
        <v>2</v>
      </c>
      <c r="D3" s="2"/>
      <c r="E3" s="2"/>
    </row>
    <row r="4" ht="18.0" customHeight="1">
      <c r="B4" s="3" t="s">
        <v>3</v>
      </c>
      <c r="C4" s="3" t="s">
        <v>4</v>
      </c>
      <c r="D4" s="4" t="s">
        <v>5</v>
      </c>
      <c r="E4" s="4" t="s">
        <v>6</v>
      </c>
    </row>
    <row r="5" ht="3.0" customHeight="1">
      <c r="B5" s="5"/>
      <c r="C5" s="5"/>
      <c r="D5" s="6"/>
      <c r="E5" s="6"/>
    </row>
    <row r="6" ht="12.0" customHeight="1">
      <c r="A6" s="7"/>
      <c r="B6" s="8"/>
      <c r="C6" s="9" t="s">
        <v>425</v>
      </c>
      <c r="D6" s="42">
        <f>'Jan 2024'!D674</f>
        <v>472622929.1</v>
      </c>
      <c r="E6" s="11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2.0" customHeight="1">
      <c r="A7" s="7"/>
      <c r="B7" s="8"/>
      <c r="C7" s="9"/>
      <c r="D7" s="12"/>
      <c r="E7" s="11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2.0" customHeight="1">
      <c r="B8" s="13">
        <v>45323.0</v>
      </c>
      <c r="C8" s="14" t="s">
        <v>185</v>
      </c>
      <c r="D8" s="15">
        <v>30000.0</v>
      </c>
      <c r="E8" s="15"/>
    </row>
    <row r="9" ht="14.25" customHeight="1">
      <c r="B9" s="13">
        <v>45323.0</v>
      </c>
      <c r="C9" s="14" t="s">
        <v>426</v>
      </c>
      <c r="D9" s="15">
        <v>200000.0</v>
      </c>
      <c r="E9" s="15"/>
      <c r="F9" s="17" t="s">
        <v>13</v>
      </c>
    </row>
    <row r="10" ht="14.25" customHeight="1">
      <c r="B10" s="13">
        <v>45323.0</v>
      </c>
      <c r="C10" s="14" t="s">
        <v>427</v>
      </c>
      <c r="D10" s="15">
        <v>2000000.0</v>
      </c>
      <c r="E10" s="15"/>
    </row>
    <row r="11" ht="14.25" customHeight="1">
      <c r="B11" s="13">
        <v>45323.0</v>
      </c>
      <c r="C11" s="14" t="s">
        <v>19</v>
      </c>
      <c r="D11" s="15">
        <v>123456.0</v>
      </c>
      <c r="E11" s="15"/>
      <c r="F11" s="17" t="s">
        <v>428</v>
      </c>
    </row>
    <row r="12" ht="14.25" customHeight="1">
      <c r="B12" s="13">
        <v>45323.0</v>
      </c>
      <c r="C12" s="14" t="s">
        <v>23</v>
      </c>
      <c r="D12" s="15">
        <v>300000.0</v>
      </c>
      <c r="E12" s="15"/>
      <c r="F12" s="17" t="s">
        <v>13</v>
      </c>
    </row>
    <row r="13" ht="14.25" customHeight="1">
      <c r="B13" s="13">
        <v>45323.0</v>
      </c>
      <c r="C13" s="14" t="s">
        <v>50</v>
      </c>
      <c r="D13" s="15">
        <v>1000000.0</v>
      </c>
      <c r="E13" s="15"/>
      <c r="F13" s="21"/>
    </row>
    <row r="14" ht="14.25" customHeight="1">
      <c r="B14" s="13">
        <v>45323.0</v>
      </c>
      <c r="C14" s="14" t="s">
        <v>429</v>
      </c>
      <c r="D14" s="15">
        <v>1500000.0</v>
      </c>
      <c r="E14" s="15"/>
    </row>
    <row r="15" ht="14.25" customHeight="1">
      <c r="B15" s="13">
        <v>45323.0</v>
      </c>
      <c r="C15" s="14" t="s">
        <v>66</v>
      </c>
      <c r="D15" s="15">
        <v>100000.0</v>
      </c>
      <c r="E15" s="15"/>
    </row>
    <row r="16" ht="14.25" customHeight="1">
      <c r="B16" s="13">
        <v>45323.0</v>
      </c>
      <c r="C16" s="14" t="s">
        <v>38</v>
      </c>
      <c r="D16" s="15">
        <v>500000.0</v>
      </c>
      <c r="E16" s="15"/>
    </row>
    <row r="17" ht="14.25" customHeight="1">
      <c r="B17" s="13">
        <v>45323.0</v>
      </c>
      <c r="C17" s="14" t="s">
        <v>81</v>
      </c>
      <c r="D17" s="15">
        <v>250000.0</v>
      </c>
      <c r="E17" s="15"/>
    </row>
    <row r="18" ht="14.25" customHeight="1">
      <c r="B18" s="13">
        <v>45323.0</v>
      </c>
      <c r="C18" s="14" t="s">
        <v>160</v>
      </c>
      <c r="D18" s="15">
        <v>100000.0</v>
      </c>
      <c r="E18" s="15"/>
      <c r="F18" s="17" t="s">
        <v>13</v>
      </c>
    </row>
    <row r="19" ht="14.25" customHeight="1">
      <c r="B19" s="13">
        <v>45323.0</v>
      </c>
      <c r="C19" s="14" t="s">
        <v>36</v>
      </c>
      <c r="D19" s="15">
        <v>200000.0</v>
      </c>
      <c r="E19" s="15"/>
      <c r="F19" s="21"/>
    </row>
    <row r="20" ht="14.25" customHeight="1">
      <c r="B20" s="13">
        <v>45323.0</v>
      </c>
      <c r="C20" s="14" t="s">
        <v>379</v>
      </c>
      <c r="D20" s="15">
        <v>50055.0</v>
      </c>
      <c r="E20" s="15"/>
    </row>
    <row r="21" ht="14.25" customHeight="1">
      <c r="B21" s="13">
        <v>45323.0</v>
      </c>
      <c r="C21" s="14" t="s">
        <v>378</v>
      </c>
      <c r="D21" s="15">
        <v>20000.0</v>
      </c>
      <c r="E21" s="15"/>
    </row>
    <row r="22" ht="14.25" customHeight="1">
      <c r="B22" s="13">
        <v>45323.0</v>
      </c>
      <c r="C22" s="14" t="s">
        <v>430</v>
      </c>
      <c r="D22" s="15">
        <v>25000.0</v>
      </c>
      <c r="E22" s="15"/>
      <c r="F22" s="43"/>
    </row>
    <row r="23" ht="14.25" customHeight="1">
      <c r="B23" s="13">
        <v>45323.0</v>
      </c>
      <c r="C23" s="14" t="s">
        <v>59</v>
      </c>
      <c r="D23" s="15">
        <v>400000.0</v>
      </c>
      <c r="E23" s="15"/>
    </row>
    <row r="24" ht="14.25" customHeight="1">
      <c r="B24" s="13">
        <v>45323.0</v>
      </c>
      <c r="C24" s="14" t="s">
        <v>59</v>
      </c>
      <c r="D24" s="15">
        <v>400055.0</v>
      </c>
      <c r="E24" s="15"/>
    </row>
    <row r="25" ht="14.25" customHeight="1">
      <c r="B25" s="13">
        <v>45323.0</v>
      </c>
      <c r="C25" s="14" t="s">
        <v>431</v>
      </c>
      <c r="D25" s="15">
        <v>250000.0</v>
      </c>
      <c r="E25" s="15"/>
    </row>
    <row r="26" ht="14.25" customHeight="1">
      <c r="B26" s="13">
        <v>45323.0</v>
      </c>
      <c r="C26" s="14" t="s">
        <v>39</v>
      </c>
      <c r="D26" s="15">
        <v>500000.0</v>
      </c>
      <c r="E26" s="15"/>
    </row>
    <row r="27" ht="14.25" customHeight="1">
      <c r="B27" s="13">
        <v>45323.0</v>
      </c>
      <c r="C27" s="14" t="s">
        <v>192</v>
      </c>
      <c r="D27" s="15">
        <v>500000.0</v>
      </c>
      <c r="E27" s="15"/>
    </row>
    <row r="28" ht="14.25" customHeight="1">
      <c r="B28" s="13">
        <v>45323.0</v>
      </c>
      <c r="C28" s="14" t="s">
        <v>432</v>
      </c>
      <c r="D28" s="15">
        <v>200000.0</v>
      </c>
      <c r="E28" s="15"/>
    </row>
    <row r="29" ht="14.25" customHeight="1">
      <c r="B29" s="13">
        <v>45323.0</v>
      </c>
      <c r="C29" s="14" t="s">
        <v>30</v>
      </c>
      <c r="D29" s="15">
        <v>1500000.0</v>
      </c>
      <c r="E29" s="15"/>
    </row>
    <row r="30" ht="14.25" customHeight="1">
      <c r="B30" s="13">
        <v>45323.0</v>
      </c>
      <c r="C30" s="14" t="s">
        <v>70</v>
      </c>
      <c r="D30" s="15">
        <v>165.0</v>
      </c>
      <c r="E30" s="15"/>
    </row>
    <row r="31" ht="14.25" customHeight="1">
      <c r="B31" s="13">
        <v>45323.0</v>
      </c>
      <c r="C31" s="14" t="s">
        <v>201</v>
      </c>
      <c r="D31" s="15">
        <v>100000.0</v>
      </c>
      <c r="E31" s="15"/>
      <c r="F31" s="44"/>
    </row>
    <row r="32" ht="14.25" customHeight="1">
      <c r="B32" s="13">
        <v>45323.0</v>
      </c>
      <c r="C32" s="14" t="s">
        <v>433</v>
      </c>
      <c r="D32" s="15">
        <v>500000.0</v>
      </c>
      <c r="E32" s="15"/>
    </row>
    <row r="33" ht="14.25" customHeight="1">
      <c r="B33" s="13">
        <v>45323.0</v>
      </c>
      <c r="C33" s="14" t="s">
        <v>138</v>
      </c>
      <c r="D33" s="15">
        <v>800000.0</v>
      </c>
      <c r="E33" s="15"/>
      <c r="F33" s="20"/>
    </row>
    <row r="34" ht="14.25" customHeight="1">
      <c r="B34" s="13">
        <v>45323.0</v>
      </c>
      <c r="C34" s="14" t="s">
        <v>174</v>
      </c>
      <c r="D34" s="15">
        <v>250000.0</v>
      </c>
      <c r="E34" s="15"/>
      <c r="F34" s="17" t="s">
        <v>13</v>
      </c>
    </row>
    <row r="35" ht="14.25" customHeight="1">
      <c r="B35" s="13">
        <v>45323.0</v>
      </c>
      <c r="C35" s="14" t="s">
        <v>92</v>
      </c>
      <c r="D35" s="15">
        <v>50000.0</v>
      </c>
      <c r="E35" s="15"/>
    </row>
    <row r="36" ht="14.25" customHeight="1">
      <c r="B36" s="13">
        <v>45323.0</v>
      </c>
      <c r="C36" s="14" t="s">
        <v>27</v>
      </c>
      <c r="D36" s="15">
        <v>100000.0</v>
      </c>
      <c r="E36" s="15"/>
    </row>
    <row r="37" ht="14.25" customHeight="1">
      <c r="B37" s="13">
        <v>45323.0</v>
      </c>
      <c r="C37" s="14" t="s">
        <v>434</v>
      </c>
      <c r="D37" s="15">
        <v>750000.0</v>
      </c>
      <c r="E37" s="15"/>
      <c r="F37" s="16" t="s">
        <v>13</v>
      </c>
    </row>
    <row r="38" ht="14.25" customHeight="1">
      <c r="B38" s="13">
        <v>45323.0</v>
      </c>
      <c r="C38" s="14" t="s">
        <v>305</v>
      </c>
      <c r="D38" s="15">
        <v>50000.0</v>
      </c>
      <c r="E38" s="15"/>
      <c r="F38" s="43"/>
    </row>
    <row r="39" ht="14.25" customHeight="1">
      <c r="B39" s="13">
        <v>45323.0</v>
      </c>
      <c r="C39" s="14" t="s">
        <v>112</v>
      </c>
      <c r="D39" s="15">
        <v>50000.0</v>
      </c>
      <c r="E39" s="15"/>
      <c r="F39" s="45" t="s">
        <v>13</v>
      </c>
    </row>
    <row r="40" ht="14.25" customHeight="1">
      <c r="B40" s="13">
        <v>45323.0</v>
      </c>
      <c r="C40" s="14" t="s">
        <v>52</v>
      </c>
      <c r="D40" s="15">
        <v>100000.0</v>
      </c>
      <c r="E40" s="15"/>
      <c r="F40" s="43"/>
    </row>
    <row r="41" ht="14.25" customHeight="1">
      <c r="B41" s="13">
        <v>45324.0</v>
      </c>
      <c r="C41" s="14" t="s">
        <v>177</v>
      </c>
      <c r="D41" s="15">
        <v>700000.0</v>
      </c>
      <c r="E41" s="15"/>
      <c r="F41" s="45" t="s">
        <v>56</v>
      </c>
    </row>
    <row r="42" ht="14.25" customHeight="1">
      <c r="B42" s="13">
        <v>45324.0</v>
      </c>
      <c r="C42" s="14" t="s">
        <v>435</v>
      </c>
      <c r="D42" s="15">
        <v>50000.0</v>
      </c>
      <c r="E42" s="15"/>
      <c r="F42" s="43"/>
    </row>
    <row r="43" ht="14.25" customHeight="1">
      <c r="B43" s="13">
        <v>45324.0</v>
      </c>
      <c r="C43" s="14" t="s">
        <v>185</v>
      </c>
      <c r="D43" s="15">
        <v>20000.0</v>
      </c>
      <c r="E43" s="15"/>
      <c r="F43" s="43"/>
    </row>
    <row r="44" ht="14.25" customHeight="1">
      <c r="B44" s="13">
        <v>45324.0</v>
      </c>
      <c r="C44" s="14" t="s">
        <v>436</v>
      </c>
      <c r="D44" s="15">
        <v>5000000.0</v>
      </c>
      <c r="E44" s="15"/>
      <c r="F44" s="43"/>
    </row>
    <row r="45" ht="14.25" customHeight="1">
      <c r="B45" s="13">
        <v>45324.0</v>
      </c>
      <c r="C45" s="14" t="s">
        <v>437</v>
      </c>
      <c r="D45" s="15">
        <v>100000.0</v>
      </c>
      <c r="E45" s="15"/>
      <c r="F45" s="43"/>
    </row>
    <row r="46" ht="14.25" customHeight="1">
      <c r="B46" s="13">
        <v>45324.0</v>
      </c>
      <c r="C46" s="14" t="s">
        <v>438</v>
      </c>
      <c r="D46" s="15">
        <v>500000.0</v>
      </c>
      <c r="E46" s="15"/>
    </row>
    <row r="47" ht="14.25" customHeight="1">
      <c r="B47" s="13">
        <v>45324.0</v>
      </c>
      <c r="C47" s="14" t="s">
        <v>48</v>
      </c>
      <c r="D47" s="15">
        <v>500000.0</v>
      </c>
      <c r="E47" s="15"/>
      <c r="F47" s="43"/>
    </row>
    <row r="48" ht="14.25" customHeight="1">
      <c r="B48" s="13">
        <v>45324.0</v>
      </c>
      <c r="C48" s="14" t="s">
        <v>124</v>
      </c>
      <c r="D48" s="15">
        <v>125176.0</v>
      </c>
      <c r="E48" s="15"/>
    </row>
    <row r="49" ht="14.25" customHeight="1">
      <c r="B49" s="13">
        <v>45324.0</v>
      </c>
      <c r="C49" s="14" t="s">
        <v>106</v>
      </c>
      <c r="D49" s="15">
        <v>100000.0</v>
      </c>
      <c r="E49" s="15"/>
      <c r="F49" s="43"/>
    </row>
    <row r="50" ht="14.25" customHeight="1">
      <c r="B50" s="13">
        <v>45324.0</v>
      </c>
      <c r="C50" s="14" t="s">
        <v>439</v>
      </c>
      <c r="D50" s="15">
        <v>1000000.0</v>
      </c>
      <c r="E50" s="15"/>
      <c r="F50" s="20"/>
    </row>
    <row r="51" ht="14.25" customHeight="1">
      <c r="B51" s="13">
        <v>45324.0</v>
      </c>
      <c r="C51" s="14" t="s">
        <v>440</v>
      </c>
      <c r="D51" s="15">
        <v>20000.0</v>
      </c>
      <c r="E51" s="15"/>
      <c r="F51" s="43"/>
    </row>
    <row r="52" ht="14.25" customHeight="1">
      <c r="B52" s="13">
        <v>45324.0</v>
      </c>
      <c r="C52" s="14" t="s">
        <v>63</v>
      </c>
      <c r="D52" s="15">
        <v>50000.0</v>
      </c>
      <c r="E52" s="15"/>
      <c r="F52" s="43"/>
    </row>
    <row r="53" ht="14.25" customHeight="1">
      <c r="B53" s="13">
        <v>45324.0</v>
      </c>
      <c r="C53" s="14" t="s">
        <v>162</v>
      </c>
      <c r="D53" s="15">
        <v>200000.0</v>
      </c>
      <c r="E53" s="15"/>
      <c r="F53" s="21"/>
    </row>
    <row r="54" ht="14.25" customHeight="1">
      <c r="B54" s="13">
        <v>45324.0</v>
      </c>
      <c r="C54" s="14" t="s">
        <v>77</v>
      </c>
      <c r="D54" s="15">
        <v>500000.0</v>
      </c>
      <c r="E54" s="15"/>
      <c r="F54" s="43"/>
    </row>
    <row r="55" ht="14.25" customHeight="1">
      <c r="B55" s="13">
        <v>45324.0</v>
      </c>
      <c r="C55" s="14" t="s">
        <v>441</v>
      </c>
      <c r="D55" s="15">
        <v>200000.0</v>
      </c>
      <c r="E55" s="15"/>
    </row>
    <row r="56" ht="14.25" customHeight="1">
      <c r="B56" s="13">
        <v>45324.0</v>
      </c>
      <c r="C56" s="14" t="s">
        <v>442</v>
      </c>
      <c r="D56" s="15">
        <v>200000.0</v>
      </c>
      <c r="E56" s="15"/>
    </row>
    <row r="57" ht="14.25" customHeight="1">
      <c r="B57" s="13">
        <v>45324.0</v>
      </c>
      <c r="C57" s="14" t="s">
        <v>443</v>
      </c>
      <c r="D57" s="15">
        <v>1000055.0</v>
      </c>
      <c r="E57" s="15"/>
      <c r="F57" s="45" t="s">
        <v>382</v>
      </c>
    </row>
    <row r="58" ht="14.25" customHeight="1">
      <c r="B58" s="13">
        <v>45324.0</v>
      </c>
      <c r="C58" s="14" t="s">
        <v>66</v>
      </c>
      <c r="D58" s="15">
        <v>100000.0</v>
      </c>
      <c r="E58" s="15"/>
      <c r="F58" s="43"/>
    </row>
    <row r="59" ht="14.25" customHeight="1">
      <c r="B59" s="13">
        <v>45324.0</v>
      </c>
      <c r="C59" s="14" t="s">
        <v>57</v>
      </c>
      <c r="D59" s="15">
        <v>100000.0</v>
      </c>
      <c r="E59" s="15"/>
    </row>
    <row r="60" ht="14.25" customHeight="1">
      <c r="B60" s="13">
        <v>45324.0</v>
      </c>
      <c r="C60" s="14" t="s">
        <v>307</v>
      </c>
      <c r="D60" s="15">
        <v>500000.0</v>
      </c>
      <c r="E60" s="15"/>
      <c r="F60" s="43"/>
    </row>
    <row r="61" ht="14.25" customHeight="1">
      <c r="B61" s="13">
        <v>45324.0</v>
      </c>
      <c r="C61" s="14" t="s">
        <v>87</v>
      </c>
      <c r="D61" s="15">
        <v>100000.0</v>
      </c>
      <c r="E61" s="15"/>
      <c r="F61" s="43"/>
    </row>
    <row r="62" ht="14.25" customHeight="1">
      <c r="B62" s="13">
        <v>45324.0</v>
      </c>
      <c r="C62" s="14" t="s">
        <v>72</v>
      </c>
      <c r="D62" s="15">
        <v>500000.0</v>
      </c>
      <c r="E62" s="15"/>
      <c r="F62" s="43"/>
    </row>
    <row r="63" ht="14.25" customHeight="1">
      <c r="B63" s="13">
        <v>45324.0</v>
      </c>
      <c r="C63" s="14" t="s">
        <v>251</v>
      </c>
      <c r="D63" s="15">
        <v>400000.0</v>
      </c>
      <c r="E63" s="15"/>
      <c r="F63" s="43"/>
    </row>
    <row r="64" ht="14.25" customHeight="1">
      <c r="B64" s="13">
        <v>45324.0</v>
      </c>
      <c r="C64" s="14" t="s">
        <v>335</v>
      </c>
      <c r="D64" s="15">
        <v>50000.0</v>
      </c>
      <c r="E64" s="15"/>
      <c r="F64" s="43"/>
    </row>
    <row r="65" ht="14.25" customHeight="1">
      <c r="B65" s="13">
        <v>45324.0</v>
      </c>
      <c r="C65" s="14" t="s">
        <v>444</v>
      </c>
      <c r="D65" s="15">
        <v>1500000.0</v>
      </c>
      <c r="E65" s="15"/>
      <c r="F65" s="43"/>
    </row>
    <row r="66" ht="14.25" customHeight="1">
      <c r="B66" s="13">
        <v>45324.0</v>
      </c>
      <c r="C66" s="14" t="s">
        <v>445</v>
      </c>
      <c r="D66" s="15">
        <v>1300000.0</v>
      </c>
      <c r="E66" s="15"/>
    </row>
    <row r="67" ht="14.25" customHeight="1">
      <c r="B67" s="13">
        <v>45324.0</v>
      </c>
      <c r="C67" s="14" t="s">
        <v>445</v>
      </c>
      <c r="D67" s="15">
        <v>450000.0</v>
      </c>
      <c r="E67" s="15"/>
      <c r="F67" s="20"/>
    </row>
    <row r="68" ht="14.25" customHeight="1">
      <c r="B68" s="13">
        <v>45324.0</v>
      </c>
      <c r="C68" s="14" t="s">
        <v>446</v>
      </c>
      <c r="D68" s="15">
        <v>200000.0</v>
      </c>
      <c r="E68" s="15"/>
    </row>
    <row r="69" ht="14.25" customHeight="1">
      <c r="B69" s="13">
        <v>45324.0</v>
      </c>
      <c r="C69" s="14" t="s">
        <v>446</v>
      </c>
      <c r="D69" s="15">
        <v>200000.0</v>
      </c>
      <c r="E69" s="15"/>
    </row>
    <row r="70" ht="14.25" customHeight="1">
      <c r="B70" s="13">
        <v>45324.0</v>
      </c>
      <c r="C70" s="14" t="s">
        <v>28</v>
      </c>
      <c r="D70" s="15">
        <v>500000.0</v>
      </c>
      <c r="E70" s="15"/>
      <c r="F70" s="17" t="s">
        <v>13</v>
      </c>
    </row>
    <row r="71" ht="14.25" customHeight="1">
      <c r="B71" s="13">
        <v>45324.0</v>
      </c>
      <c r="C71" s="14" t="s">
        <v>98</v>
      </c>
      <c r="D71" s="15">
        <v>100000.0</v>
      </c>
      <c r="E71" s="15"/>
      <c r="F71" s="44"/>
    </row>
    <row r="72" ht="14.25" customHeight="1">
      <c r="B72" s="13">
        <v>45324.0</v>
      </c>
      <c r="C72" s="14" t="s">
        <v>105</v>
      </c>
      <c r="D72" s="15">
        <v>1000000.0</v>
      </c>
      <c r="E72" s="15"/>
    </row>
    <row r="73" ht="14.25" customHeight="1">
      <c r="B73" s="13">
        <v>45324.0</v>
      </c>
      <c r="C73" s="14" t="s">
        <v>77</v>
      </c>
      <c r="D73" s="15">
        <v>500000.0</v>
      </c>
      <c r="E73" s="15"/>
      <c r="F73" s="44"/>
    </row>
    <row r="74" ht="14.25" customHeight="1">
      <c r="B74" s="13">
        <v>45324.0</v>
      </c>
      <c r="C74" s="14" t="s">
        <v>115</v>
      </c>
      <c r="D74" s="27">
        <v>500000.0</v>
      </c>
      <c r="E74" s="27"/>
      <c r="F74" s="46"/>
    </row>
    <row r="75" ht="14.25" customHeight="1">
      <c r="B75" s="13">
        <v>45324.0</v>
      </c>
      <c r="C75" s="26" t="s">
        <v>130</v>
      </c>
      <c r="D75" s="27">
        <v>50000.0</v>
      </c>
      <c r="E75" s="27"/>
    </row>
    <row r="76" ht="14.25" customHeight="1">
      <c r="B76" s="13">
        <v>45324.0</v>
      </c>
      <c r="C76" s="26" t="s">
        <v>447</v>
      </c>
      <c r="D76" s="27">
        <v>250000.0</v>
      </c>
      <c r="E76" s="27"/>
      <c r="F76" s="17" t="s">
        <v>13</v>
      </c>
    </row>
    <row r="77" ht="14.25" customHeight="1">
      <c r="B77" s="13">
        <v>45324.0</v>
      </c>
      <c r="C77" s="26" t="s">
        <v>448</v>
      </c>
      <c r="D77" s="27">
        <v>211073.0</v>
      </c>
      <c r="E77" s="27"/>
    </row>
    <row r="78" ht="14.25" customHeight="1">
      <c r="B78" s="13">
        <v>45325.0</v>
      </c>
      <c r="C78" s="26" t="s">
        <v>449</v>
      </c>
      <c r="D78" s="27">
        <v>200000.0</v>
      </c>
      <c r="E78" s="27"/>
    </row>
    <row r="79" ht="14.25" customHeight="1">
      <c r="B79" s="13">
        <v>45325.0</v>
      </c>
      <c r="C79" s="26" t="s">
        <v>234</v>
      </c>
      <c r="D79" s="27">
        <v>100000.0</v>
      </c>
      <c r="E79" s="27"/>
    </row>
    <row r="80" ht="14.25" customHeight="1">
      <c r="B80" s="13">
        <v>45325.0</v>
      </c>
      <c r="C80" s="26" t="s">
        <v>173</v>
      </c>
      <c r="D80" s="27">
        <v>350000.0</v>
      </c>
      <c r="E80" s="27"/>
    </row>
    <row r="81" ht="14.25" customHeight="1">
      <c r="B81" s="13">
        <v>45325.0</v>
      </c>
      <c r="C81" s="26" t="s">
        <v>66</v>
      </c>
      <c r="D81" s="27">
        <v>100000.0</v>
      </c>
      <c r="E81" s="27"/>
      <c r="F81" s="44"/>
    </row>
    <row r="82" ht="14.25" customHeight="1">
      <c r="B82" s="13">
        <v>45325.0</v>
      </c>
      <c r="C82" s="26" t="s">
        <v>269</v>
      </c>
      <c r="D82" s="27">
        <v>50308.0</v>
      </c>
      <c r="E82" s="27"/>
      <c r="F82" s="17" t="s">
        <v>13</v>
      </c>
    </row>
    <row r="83" ht="14.25" customHeight="1">
      <c r="B83" s="13">
        <v>45325.0</v>
      </c>
      <c r="C83" s="26" t="s">
        <v>33</v>
      </c>
      <c r="D83" s="27">
        <v>950000.0</v>
      </c>
      <c r="E83" s="27"/>
      <c r="F83" s="44"/>
    </row>
    <row r="84" ht="14.25" customHeight="1">
      <c r="B84" s="13">
        <v>45325.0</v>
      </c>
      <c r="C84" s="26" t="s">
        <v>156</v>
      </c>
      <c r="D84" s="27">
        <v>50000.0</v>
      </c>
      <c r="E84" s="27"/>
      <c r="F84" s="47" t="s">
        <v>13</v>
      </c>
    </row>
    <row r="85" ht="14.25" customHeight="1">
      <c r="B85" s="13">
        <v>45325.0</v>
      </c>
      <c r="C85" s="26" t="s">
        <v>230</v>
      </c>
      <c r="D85" s="27">
        <v>100000.0</v>
      </c>
      <c r="E85" s="27"/>
      <c r="F85" s="44"/>
    </row>
    <row r="86" ht="14.25" customHeight="1">
      <c r="B86" s="13">
        <v>45325.0</v>
      </c>
      <c r="C86" s="26" t="s">
        <v>102</v>
      </c>
      <c r="D86" s="27">
        <v>250000.0</v>
      </c>
      <c r="E86" s="27"/>
      <c r="F86" s="44"/>
    </row>
    <row r="87" ht="14.25" customHeight="1">
      <c r="B87" s="13">
        <v>45325.0</v>
      </c>
      <c r="C87" s="26" t="s">
        <v>122</v>
      </c>
      <c r="D87" s="27">
        <v>50000.0</v>
      </c>
      <c r="E87" s="27"/>
      <c r="F87" s="44"/>
    </row>
    <row r="88" ht="14.25" customHeight="1">
      <c r="B88" s="13">
        <v>45325.0</v>
      </c>
      <c r="C88" s="26" t="s">
        <v>168</v>
      </c>
      <c r="D88" s="27">
        <v>500000.0</v>
      </c>
      <c r="E88" s="27"/>
      <c r="F88" s="44"/>
    </row>
    <row r="89" ht="14.25" customHeight="1">
      <c r="B89" s="13">
        <v>45325.0</v>
      </c>
      <c r="C89" s="26" t="s">
        <v>95</v>
      </c>
      <c r="D89" s="27">
        <v>300000.0</v>
      </c>
      <c r="E89" s="27"/>
      <c r="F89" s="44"/>
    </row>
    <row r="90" ht="14.25" customHeight="1">
      <c r="B90" s="13">
        <v>45325.0</v>
      </c>
      <c r="C90" s="26" t="s">
        <v>88</v>
      </c>
      <c r="D90" s="27">
        <v>150000.0</v>
      </c>
      <c r="E90" s="27"/>
      <c r="F90" s="44"/>
    </row>
    <row r="91" ht="14.25" customHeight="1">
      <c r="B91" s="13">
        <v>45325.0</v>
      </c>
      <c r="C91" s="26" t="s">
        <v>240</v>
      </c>
      <c r="D91" s="27">
        <v>50000.0</v>
      </c>
      <c r="E91" s="27"/>
      <c r="F91" s="44"/>
    </row>
    <row r="92" ht="14.25" customHeight="1">
      <c r="B92" s="13">
        <v>45325.0</v>
      </c>
      <c r="C92" s="26" t="s">
        <v>190</v>
      </c>
      <c r="D92" s="27">
        <v>500000.0</v>
      </c>
      <c r="E92" s="27"/>
      <c r="F92" s="44"/>
    </row>
    <row r="93" ht="14.25" customHeight="1">
      <c r="B93" s="13">
        <v>45325.0</v>
      </c>
      <c r="C93" s="26" t="s">
        <v>190</v>
      </c>
      <c r="D93" s="27"/>
      <c r="E93" s="27">
        <v>3000000.0</v>
      </c>
    </row>
    <row r="94" ht="14.25" customHeight="1">
      <c r="B94" s="13">
        <v>45325.0</v>
      </c>
      <c r="C94" s="26" t="s">
        <v>148</v>
      </c>
      <c r="D94" s="27"/>
      <c r="E94" s="27">
        <v>3000000.0</v>
      </c>
    </row>
    <row r="95" ht="14.25" customHeight="1">
      <c r="B95" s="13">
        <v>45325.0</v>
      </c>
      <c r="C95" s="26" t="s">
        <v>149</v>
      </c>
      <c r="D95" s="27"/>
      <c r="E95" s="27">
        <v>3000000.0</v>
      </c>
    </row>
    <row r="96" ht="14.25" customHeight="1">
      <c r="B96" s="13">
        <v>45325.0</v>
      </c>
      <c r="C96" s="26" t="s">
        <v>301</v>
      </c>
      <c r="D96" s="27"/>
      <c r="E96" s="27">
        <v>3000000.0</v>
      </c>
    </row>
    <row r="97" ht="14.25" customHeight="1">
      <c r="B97" s="13">
        <v>45325.0</v>
      </c>
      <c r="C97" s="26" t="s">
        <v>152</v>
      </c>
      <c r="D97" s="27"/>
      <c r="E97" s="27">
        <v>6000000.0</v>
      </c>
    </row>
    <row r="98" ht="14.25" customHeight="1">
      <c r="B98" s="13">
        <v>45325.0</v>
      </c>
      <c r="C98" s="26" t="s">
        <v>450</v>
      </c>
      <c r="D98" s="27"/>
      <c r="E98" s="27">
        <v>3000000.0</v>
      </c>
    </row>
    <row r="99" ht="14.25" customHeight="1">
      <c r="B99" s="13">
        <v>45325.0</v>
      </c>
      <c r="C99" s="26" t="s">
        <v>451</v>
      </c>
      <c r="D99" s="27"/>
      <c r="E99" s="27">
        <v>3000000.0</v>
      </c>
    </row>
    <row r="100" ht="14.25" customHeight="1">
      <c r="B100" s="13">
        <v>45325.0</v>
      </c>
      <c r="C100" s="26" t="s">
        <v>300</v>
      </c>
      <c r="D100" s="27"/>
      <c r="E100" s="27">
        <v>3000000.0</v>
      </c>
    </row>
    <row r="101" ht="14.25" customHeight="1">
      <c r="B101" s="13">
        <v>45325.0</v>
      </c>
      <c r="C101" s="26" t="s">
        <v>452</v>
      </c>
      <c r="D101" s="27"/>
      <c r="E101" s="27">
        <v>3000000.0</v>
      </c>
    </row>
    <row r="102" ht="14.25" customHeight="1">
      <c r="B102" s="13">
        <v>45325.0</v>
      </c>
      <c r="C102" s="26" t="s">
        <v>154</v>
      </c>
      <c r="D102" s="27"/>
      <c r="E102" s="27">
        <v>3000000.0</v>
      </c>
    </row>
    <row r="103" ht="14.25" customHeight="1">
      <c r="B103" s="13">
        <v>45325.0</v>
      </c>
      <c r="C103" s="26" t="s">
        <v>453</v>
      </c>
      <c r="D103" s="27"/>
      <c r="E103" s="27">
        <v>3000000.0</v>
      </c>
    </row>
    <row r="104" ht="14.25" customHeight="1">
      <c r="B104" s="13">
        <v>45325.0</v>
      </c>
      <c r="C104" s="26" t="s">
        <v>299</v>
      </c>
      <c r="D104" s="27"/>
      <c r="E104" s="27">
        <v>3000000.0</v>
      </c>
    </row>
    <row r="105" ht="14.25" customHeight="1">
      <c r="B105" s="13">
        <v>45325.0</v>
      </c>
      <c r="C105" s="26" t="s">
        <v>454</v>
      </c>
      <c r="D105" s="27"/>
      <c r="E105" s="27">
        <v>5000000.0</v>
      </c>
    </row>
    <row r="106" ht="14.25" customHeight="1">
      <c r="B106" s="13">
        <v>45325.0</v>
      </c>
      <c r="C106" s="26" t="s">
        <v>453</v>
      </c>
      <c r="D106" s="27"/>
      <c r="E106" s="27">
        <v>3000000.0</v>
      </c>
    </row>
    <row r="107" ht="14.25" customHeight="1">
      <c r="B107" s="13">
        <v>45325.0</v>
      </c>
      <c r="C107" s="26" t="s">
        <v>455</v>
      </c>
      <c r="D107" s="27">
        <v>100000.0</v>
      </c>
      <c r="E107" s="27"/>
    </row>
    <row r="108" ht="14.25" customHeight="1">
      <c r="B108" s="13">
        <v>45325.0</v>
      </c>
      <c r="C108" s="26" t="s">
        <v>282</v>
      </c>
      <c r="D108" s="27">
        <v>22828.0</v>
      </c>
      <c r="E108" s="27"/>
    </row>
    <row r="109" ht="14.25" customHeight="1">
      <c r="B109" s="13">
        <v>45325.0</v>
      </c>
      <c r="C109" s="26" t="s">
        <v>456</v>
      </c>
      <c r="D109" s="27">
        <v>100000.0</v>
      </c>
      <c r="E109" s="27"/>
    </row>
    <row r="110" ht="14.25" customHeight="1">
      <c r="B110" s="13">
        <v>45325.0</v>
      </c>
      <c r="C110" s="26" t="s">
        <v>457</v>
      </c>
      <c r="D110" s="27">
        <v>300000.0</v>
      </c>
      <c r="E110" s="27"/>
    </row>
    <row r="111" ht="14.25" customHeight="1">
      <c r="B111" s="13">
        <v>45326.0</v>
      </c>
      <c r="C111" s="26" t="s">
        <v>458</v>
      </c>
      <c r="D111" s="27">
        <v>1300000.0</v>
      </c>
      <c r="E111" s="27"/>
    </row>
    <row r="112" ht="14.25" customHeight="1">
      <c r="B112" s="13">
        <v>45326.0</v>
      </c>
      <c r="C112" s="26" t="s">
        <v>158</v>
      </c>
      <c r="D112" s="27">
        <v>1234567.0</v>
      </c>
      <c r="E112" s="27"/>
    </row>
    <row r="113" ht="14.25" customHeight="1">
      <c r="B113" s="13">
        <v>45326.0</v>
      </c>
      <c r="C113" s="26" t="s">
        <v>459</v>
      </c>
      <c r="D113" s="27">
        <v>50000.0</v>
      </c>
      <c r="E113" s="27"/>
    </row>
    <row r="114" ht="14.25" customHeight="1">
      <c r="B114" s="13">
        <v>45326.0</v>
      </c>
      <c r="C114" s="26" t="s">
        <v>276</v>
      </c>
      <c r="D114" s="27">
        <v>200000.0</v>
      </c>
      <c r="E114" s="27"/>
      <c r="F114" s="17" t="s">
        <v>13</v>
      </c>
    </row>
    <row r="115" ht="14.25" customHeight="1">
      <c r="B115" s="13">
        <v>45326.0</v>
      </c>
      <c r="C115" s="26" t="s">
        <v>460</v>
      </c>
      <c r="D115" s="27">
        <v>100000.0</v>
      </c>
      <c r="E115" s="27"/>
    </row>
    <row r="116" ht="14.25" customHeight="1">
      <c r="B116" s="13">
        <v>45326.0</v>
      </c>
      <c r="C116" s="26" t="s">
        <v>66</v>
      </c>
      <c r="D116" s="27">
        <v>100000.0</v>
      </c>
      <c r="E116" s="27"/>
    </row>
    <row r="117" ht="14.25" customHeight="1">
      <c r="B117" s="13">
        <v>45326.0</v>
      </c>
      <c r="C117" s="26" t="s">
        <v>44</v>
      </c>
      <c r="D117" s="27">
        <v>1000000.0</v>
      </c>
      <c r="E117" s="27"/>
    </row>
    <row r="118" ht="14.25" customHeight="1">
      <c r="B118" s="13">
        <v>45326.0</v>
      </c>
      <c r="C118" s="26" t="s">
        <v>461</v>
      </c>
      <c r="D118" s="27">
        <v>300000.0</v>
      </c>
      <c r="E118" s="27"/>
    </row>
    <row r="119" ht="14.25" customHeight="1">
      <c r="B119" s="13">
        <v>45326.0</v>
      </c>
      <c r="C119" s="26" t="s">
        <v>462</v>
      </c>
      <c r="D119" s="27">
        <v>50000.0</v>
      </c>
      <c r="E119" s="27"/>
    </row>
    <row r="120" ht="14.25" customHeight="1">
      <c r="B120" s="13">
        <v>45326.0</v>
      </c>
      <c r="C120" s="26" t="s">
        <v>178</v>
      </c>
      <c r="D120" s="27">
        <v>1500000.0</v>
      </c>
      <c r="E120" s="27"/>
    </row>
    <row r="121" ht="14.25" customHeight="1">
      <c r="B121" s="13">
        <v>45326.0</v>
      </c>
      <c r="C121" s="26" t="s">
        <v>51</v>
      </c>
      <c r="D121" s="27">
        <v>25000.0</v>
      </c>
      <c r="E121" s="27"/>
      <c r="F121" s="17" t="s">
        <v>13</v>
      </c>
    </row>
    <row r="122" ht="14.25" customHeight="1">
      <c r="B122" s="13">
        <v>45326.0</v>
      </c>
      <c r="C122" s="26" t="s">
        <v>463</v>
      </c>
      <c r="D122" s="27">
        <v>2500000.0</v>
      </c>
      <c r="E122" s="27"/>
    </row>
    <row r="123" ht="14.25" customHeight="1">
      <c r="B123" s="13">
        <v>45326.0</v>
      </c>
      <c r="C123" s="26" t="s">
        <v>464</v>
      </c>
      <c r="D123" s="27">
        <v>50000.0</v>
      </c>
      <c r="E123" s="27"/>
    </row>
    <row r="124" ht="14.25" customHeight="1">
      <c r="B124" s="13">
        <v>45326.0</v>
      </c>
      <c r="C124" s="26" t="s">
        <v>58</v>
      </c>
      <c r="D124" s="27">
        <v>100000.0</v>
      </c>
      <c r="E124" s="27"/>
    </row>
    <row r="125" ht="14.25" customHeight="1">
      <c r="B125" s="13">
        <v>45326.0</v>
      </c>
      <c r="C125" s="26" t="s">
        <v>29</v>
      </c>
      <c r="D125" s="27">
        <v>1000000.0</v>
      </c>
      <c r="E125" s="27"/>
    </row>
    <row r="126" ht="14.25" customHeight="1">
      <c r="B126" s="13">
        <v>45326.0</v>
      </c>
      <c r="C126" s="26" t="s">
        <v>213</v>
      </c>
      <c r="D126" s="27">
        <v>500000.0</v>
      </c>
      <c r="E126" s="27"/>
      <c r="F126" s="17" t="s">
        <v>13</v>
      </c>
    </row>
    <row r="127" ht="14.25" customHeight="1">
      <c r="B127" s="13">
        <v>45326.0</v>
      </c>
      <c r="C127" s="26" t="s">
        <v>70</v>
      </c>
      <c r="D127" s="27">
        <v>500.0</v>
      </c>
      <c r="E127" s="27"/>
    </row>
    <row r="128" ht="14.25" customHeight="1">
      <c r="B128" s="13">
        <v>45326.0</v>
      </c>
      <c r="C128" s="26" t="s">
        <v>197</v>
      </c>
      <c r="D128" s="27">
        <v>50000.0</v>
      </c>
      <c r="E128" s="27"/>
    </row>
    <row r="129" ht="14.25" customHeight="1">
      <c r="B129" s="13">
        <v>45326.0</v>
      </c>
      <c r="C129" s="26" t="s">
        <v>133</v>
      </c>
      <c r="D129" s="27">
        <v>200000.0</v>
      </c>
      <c r="E129" s="27"/>
      <c r="F129" s="17" t="s">
        <v>13</v>
      </c>
    </row>
    <row r="130" ht="14.25" customHeight="1">
      <c r="B130" s="13">
        <v>45326.0</v>
      </c>
      <c r="C130" s="26" t="s">
        <v>465</v>
      </c>
      <c r="D130" s="27">
        <v>50000.0</v>
      </c>
      <c r="E130" s="27"/>
    </row>
    <row r="131" ht="14.25" customHeight="1">
      <c r="B131" s="13">
        <v>45326.0</v>
      </c>
      <c r="C131" s="26" t="s">
        <v>110</v>
      </c>
      <c r="D131" s="27">
        <v>500000.0</v>
      </c>
      <c r="E131" s="27"/>
    </row>
    <row r="132" ht="14.25" customHeight="1">
      <c r="B132" s="13">
        <v>45326.0</v>
      </c>
      <c r="C132" s="26" t="s">
        <v>245</v>
      </c>
      <c r="D132" s="27">
        <v>1000000.0</v>
      </c>
      <c r="E132" s="27"/>
    </row>
    <row r="133" ht="14.25" customHeight="1">
      <c r="B133" s="13">
        <v>45326.0</v>
      </c>
      <c r="C133" s="26" t="s">
        <v>27</v>
      </c>
      <c r="D133" s="27">
        <v>50000.0</v>
      </c>
      <c r="E133" s="27"/>
    </row>
    <row r="134" ht="14.25" customHeight="1">
      <c r="B134" s="13">
        <v>45326.0</v>
      </c>
      <c r="C134" s="26" t="s">
        <v>174</v>
      </c>
      <c r="D134" s="27">
        <v>250000.0</v>
      </c>
      <c r="E134" s="27"/>
      <c r="F134" s="17" t="s">
        <v>13</v>
      </c>
    </row>
    <row r="135" ht="14.25" customHeight="1">
      <c r="B135" s="13">
        <v>45326.0</v>
      </c>
      <c r="C135" s="26" t="s">
        <v>466</v>
      </c>
      <c r="D135" s="27">
        <v>1000000.0</v>
      </c>
      <c r="E135" s="27"/>
      <c r="F135" s="17" t="s">
        <v>13</v>
      </c>
    </row>
    <row r="136" ht="14.25" customHeight="1">
      <c r="B136" s="13">
        <v>45326.0</v>
      </c>
      <c r="C136" s="26" t="s">
        <v>467</v>
      </c>
      <c r="D136" s="27">
        <v>5000000.0</v>
      </c>
      <c r="E136" s="27"/>
    </row>
    <row r="137" ht="14.25" customHeight="1">
      <c r="B137" s="13">
        <v>45326.0</v>
      </c>
      <c r="C137" s="26" t="s">
        <v>468</v>
      </c>
      <c r="D137" s="27">
        <v>200000.0</v>
      </c>
      <c r="E137" s="27"/>
    </row>
    <row r="138" ht="14.25" customHeight="1">
      <c r="B138" s="13">
        <v>45326.0</v>
      </c>
      <c r="C138" s="26" t="s">
        <v>469</v>
      </c>
      <c r="D138" s="27">
        <v>100000.0</v>
      </c>
      <c r="E138" s="27"/>
    </row>
    <row r="139" ht="14.25" customHeight="1">
      <c r="B139" s="13">
        <v>45326.0</v>
      </c>
      <c r="C139" s="26" t="s">
        <v>242</v>
      </c>
      <c r="D139" s="27">
        <v>750000.0</v>
      </c>
      <c r="E139" s="27"/>
    </row>
    <row r="140" ht="14.25" customHeight="1">
      <c r="B140" s="13">
        <v>45326.0</v>
      </c>
      <c r="C140" s="26" t="s">
        <v>470</v>
      </c>
      <c r="D140" s="27">
        <v>100000.0</v>
      </c>
      <c r="E140" s="27"/>
    </row>
    <row r="141" ht="14.25" customHeight="1">
      <c r="B141" s="13">
        <v>45326.0</v>
      </c>
      <c r="C141" s="26" t="s">
        <v>170</v>
      </c>
      <c r="D141" s="27">
        <v>1000000.0</v>
      </c>
      <c r="E141" s="27"/>
    </row>
    <row r="142" ht="14.25" customHeight="1">
      <c r="B142" s="13">
        <v>45326.0</v>
      </c>
      <c r="C142" s="26" t="s">
        <v>471</v>
      </c>
      <c r="D142" s="27">
        <v>100000.0</v>
      </c>
      <c r="E142" s="27"/>
    </row>
    <row r="143" ht="14.25" customHeight="1">
      <c r="B143" s="13">
        <v>45326.0</v>
      </c>
      <c r="C143" s="26" t="s">
        <v>472</v>
      </c>
      <c r="D143" s="27">
        <v>50000.0</v>
      </c>
      <c r="E143" s="27"/>
    </row>
    <row r="144" ht="14.25" customHeight="1">
      <c r="B144" s="13">
        <v>45327.0</v>
      </c>
      <c r="C144" s="26" t="s">
        <v>42</v>
      </c>
      <c r="D144" s="27">
        <v>250008.0</v>
      </c>
      <c r="E144" s="27"/>
    </row>
    <row r="145" ht="14.25" customHeight="1">
      <c r="B145" s="13">
        <v>45327.0</v>
      </c>
      <c r="C145" s="26" t="s">
        <v>342</v>
      </c>
      <c r="D145" s="27">
        <v>120000.0</v>
      </c>
      <c r="E145" s="27"/>
    </row>
    <row r="146" ht="14.25" customHeight="1">
      <c r="B146" s="13">
        <v>45327.0</v>
      </c>
      <c r="C146" s="26" t="s">
        <v>473</v>
      </c>
      <c r="D146" s="27">
        <v>55000.0</v>
      </c>
      <c r="E146" s="27"/>
    </row>
    <row r="147" ht="14.25" customHeight="1">
      <c r="B147" s="13">
        <v>45327.0</v>
      </c>
      <c r="C147" s="26" t="s">
        <v>10</v>
      </c>
      <c r="D147" s="27">
        <v>25000.0</v>
      </c>
      <c r="E147" s="27"/>
    </row>
    <row r="148" ht="14.25" customHeight="1">
      <c r="B148" s="13">
        <v>45327.0</v>
      </c>
      <c r="C148" s="26" t="s">
        <v>9</v>
      </c>
      <c r="D148" s="27">
        <v>200000.0</v>
      </c>
      <c r="E148" s="27"/>
    </row>
    <row r="149" ht="14.25" customHeight="1">
      <c r="B149" s="13">
        <v>45327.0</v>
      </c>
      <c r="C149" s="26" t="s">
        <v>474</v>
      </c>
      <c r="D149" s="27">
        <v>25000.0</v>
      </c>
      <c r="E149" s="27"/>
    </row>
    <row r="150" ht="14.25" customHeight="1">
      <c r="B150" s="13">
        <v>45327.0</v>
      </c>
      <c r="C150" s="26" t="s">
        <v>20</v>
      </c>
      <c r="D150" s="27">
        <v>50000.0</v>
      </c>
      <c r="E150" s="27"/>
    </row>
    <row r="151" ht="14.25" customHeight="1">
      <c r="B151" s="13">
        <v>45327.0</v>
      </c>
      <c r="C151" s="26" t="s">
        <v>302</v>
      </c>
      <c r="D151" s="27">
        <v>250000.0</v>
      </c>
      <c r="E151" s="27"/>
    </row>
    <row r="152" ht="14.25" customHeight="1">
      <c r="B152" s="13">
        <v>45327.0</v>
      </c>
      <c r="C152" s="26" t="s">
        <v>131</v>
      </c>
      <c r="D152" s="27">
        <v>250000.0</v>
      </c>
      <c r="E152" s="27"/>
    </row>
    <row r="153" ht="14.25" customHeight="1">
      <c r="B153" s="13">
        <v>45327.0</v>
      </c>
      <c r="C153" s="28" t="s">
        <v>475</v>
      </c>
      <c r="D153" s="27">
        <v>288000.0</v>
      </c>
      <c r="E153" s="27"/>
      <c r="F153" s="17" t="s">
        <v>13</v>
      </c>
    </row>
    <row r="154" ht="14.25" customHeight="1">
      <c r="B154" s="13">
        <v>45327.0</v>
      </c>
      <c r="C154" s="26" t="s">
        <v>28</v>
      </c>
      <c r="D154" s="27">
        <v>1000000.0</v>
      </c>
      <c r="E154" s="27"/>
      <c r="F154" s="17" t="s">
        <v>13</v>
      </c>
    </row>
    <row r="155" ht="14.25" customHeight="1">
      <c r="B155" s="13">
        <v>45327.0</v>
      </c>
      <c r="C155" s="26" t="s">
        <v>476</v>
      </c>
      <c r="D155" s="27">
        <v>200000.0</v>
      </c>
      <c r="E155" s="27"/>
    </row>
    <row r="156" ht="14.25" customHeight="1">
      <c r="B156" s="13">
        <v>45327.0</v>
      </c>
      <c r="C156" s="26" t="s">
        <v>66</v>
      </c>
      <c r="D156" s="27">
        <v>100000.0</v>
      </c>
      <c r="E156" s="27"/>
    </row>
    <row r="157" ht="14.25" customHeight="1">
      <c r="B157" s="13">
        <v>45327.0</v>
      </c>
      <c r="C157" s="26" t="s">
        <v>282</v>
      </c>
      <c r="D157" s="27">
        <v>22822.0</v>
      </c>
      <c r="E157" s="27"/>
    </row>
    <row r="158" ht="14.25" customHeight="1">
      <c r="B158" s="13">
        <v>45327.0</v>
      </c>
      <c r="C158" s="26" t="s">
        <v>34</v>
      </c>
      <c r="D158" s="27">
        <v>100000.0</v>
      </c>
      <c r="E158" s="27"/>
    </row>
    <row r="159" ht="14.25" customHeight="1">
      <c r="B159" s="13">
        <v>45327.0</v>
      </c>
      <c r="C159" s="26" t="s">
        <v>477</v>
      </c>
      <c r="D159" s="27"/>
      <c r="E159" s="27">
        <v>5.0E7</v>
      </c>
      <c r="F159" s="17" t="s">
        <v>478</v>
      </c>
    </row>
    <row r="160" ht="14.25" customHeight="1">
      <c r="B160" s="13">
        <v>45327.0</v>
      </c>
      <c r="C160" s="26" t="s">
        <v>175</v>
      </c>
      <c r="D160" s="27">
        <v>100000.0</v>
      </c>
      <c r="E160" s="27"/>
    </row>
    <row r="161" ht="14.25" customHeight="1">
      <c r="B161" s="13">
        <v>45327.0</v>
      </c>
      <c r="C161" s="26" t="s">
        <v>132</v>
      </c>
      <c r="D161" s="27">
        <v>50000.0</v>
      </c>
      <c r="E161" s="27"/>
    </row>
    <row r="162" ht="14.25" customHeight="1">
      <c r="B162" s="13">
        <v>45327.0</v>
      </c>
      <c r="C162" s="26" t="s">
        <v>50</v>
      </c>
      <c r="D162" s="27">
        <v>1000000.0</v>
      </c>
      <c r="E162" s="27"/>
    </row>
    <row r="163" ht="14.25" customHeight="1">
      <c r="B163" s="13">
        <v>45327.0</v>
      </c>
      <c r="C163" s="26" t="s">
        <v>479</v>
      </c>
      <c r="D163" s="27">
        <v>100000.0</v>
      </c>
      <c r="E163" s="27"/>
    </row>
    <row r="164" ht="14.25" customHeight="1">
      <c r="B164" s="13">
        <v>45327.0</v>
      </c>
      <c r="C164" s="26" t="s">
        <v>209</v>
      </c>
      <c r="D164" s="27">
        <v>500000.0</v>
      </c>
      <c r="E164" s="27"/>
    </row>
    <row r="165" ht="14.25" customHeight="1">
      <c r="B165" s="13">
        <v>45327.0</v>
      </c>
      <c r="C165" s="26" t="s">
        <v>480</v>
      </c>
      <c r="D165" s="27">
        <v>70000.0</v>
      </c>
      <c r="E165" s="27"/>
    </row>
    <row r="166" ht="14.25" customHeight="1">
      <c r="B166" s="13">
        <v>45327.0</v>
      </c>
      <c r="C166" s="26" t="s">
        <v>157</v>
      </c>
      <c r="D166" s="27">
        <v>100000.0</v>
      </c>
      <c r="E166" s="27"/>
      <c r="F166" s="17" t="s">
        <v>13</v>
      </c>
    </row>
    <row r="167" ht="14.25" customHeight="1">
      <c r="B167" s="13">
        <v>45327.0</v>
      </c>
      <c r="C167" s="26" t="s">
        <v>208</v>
      </c>
      <c r="D167" s="27">
        <v>200000.0</v>
      </c>
      <c r="E167" s="27"/>
    </row>
    <row r="168" ht="14.25" customHeight="1">
      <c r="B168" s="13">
        <v>45327.0</v>
      </c>
      <c r="C168" s="26" t="s">
        <v>481</v>
      </c>
      <c r="D168" s="27">
        <v>500000.0</v>
      </c>
      <c r="E168" s="27"/>
    </row>
    <row r="169" ht="14.25" customHeight="1">
      <c r="B169" s="13">
        <v>45327.0</v>
      </c>
      <c r="C169" s="26" t="s">
        <v>481</v>
      </c>
      <c r="D169" s="27">
        <v>500055.0</v>
      </c>
      <c r="E169" s="27"/>
    </row>
    <row r="170" ht="14.25" customHeight="1">
      <c r="B170" s="13">
        <v>45327.0</v>
      </c>
      <c r="C170" s="26" t="s">
        <v>91</v>
      </c>
      <c r="D170" s="27">
        <v>50000.0</v>
      </c>
      <c r="E170" s="27"/>
    </row>
    <row r="171" ht="14.25" customHeight="1">
      <c r="B171" s="13">
        <v>45328.0</v>
      </c>
      <c r="C171" s="26" t="s">
        <v>287</v>
      </c>
      <c r="D171" s="27">
        <v>50000.0</v>
      </c>
      <c r="E171" s="27"/>
      <c r="F171" s="17" t="s">
        <v>13</v>
      </c>
    </row>
    <row r="172" ht="14.25" customHeight="1">
      <c r="B172" s="13">
        <v>45328.0</v>
      </c>
      <c r="C172" s="26" t="s">
        <v>96</v>
      </c>
      <c r="D172" s="27">
        <v>150000.0</v>
      </c>
      <c r="E172" s="27"/>
    </row>
    <row r="173" ht="14.25" customHeight="1">
      <c r="B173" s="13">
        <v>45328.0</v>
      </c>
      <c r="C173" s="26" t="s">
        <v>66</v>
      </c>
      <c r="D173" s="27">
        <v>100000.0</v>
      </c>
      <c r="E173" s="27"/>
    </row>
    <row r="174" ht="14.25" customHeight="1">
      <c r="B174" s="13">
        <v>45328.0</v>
      </c>
      <c r="C174" s="26" t="s">
        <v>482</v>
      </c>
      <c r="D174" s="27">
        <v>100000.0</v>
      </c>
      <c r="E174" s="27"/>
      <c r="F174" s="17" t="s">
        <v>13</v>
      </c>
    </row>
    <row r="175" ht="14.25" customHeight="1">
      <c r="B175" s="13">
        <v>45328.0</v>
      </c>
      <c r="C175" s="26" t="s">
        <v>76</v>
      </c>
      <c r="D175" s="27">
        <v>500000.0</v>
      </c>
      <c r="E175" s="27"/>
    </row>
    <row r="176" ht="14.25" customHeight="1">
      <c r="B176" s="13">
        <v>45328.0</v>
      </c>
      <c r="C176" s="26" t="s">
        <v>24</v>
      </c>
      <c r="D176" s="27">
        <v>30000.0</v>
      </c>
      <c r="E176" s="27"/>
    </row>
    <row r="177" ht="14.25" customHeight="1">
      <c r="B177" s="13">
        <v>45328.0</v>
      </c>
      <c r="C177" s="26" t="s">
        <v>483</v>
      </c>
      <c r="D177" s="27">
        <v>500123.0</v>
      </c>
      <c r="E177" s="27"/>
    </row>
    <row r="178" ht="14.25" customHeight="1">
      <c r="B178" s="13">
        <v>45328.0</v>
      </c>
      <c r="C178" s="26" t="s">
        <v>203</v>
      </c>
      <c r="D178" s="27">
        <v>50000.0</v>
      </c>
      <c r="E178" s="27"/>
    </row>
    <row r="179" ht="14.25" customHeight="1">
      <c r="B179" s="13">
        <v>45328.0</v>
      </c>
      <c r="C179" s="26" t="s">
        <v>282</v>
      </c>
      <c r="D179" s="27">
        <v>22828.0</v>
      </c>
      <c r="E179" s="27"/>
    </row>
    <row r="180" ht="14.25" customHeight="1">
      <c r="B180" s="13">
        <v>45328.0</v>
      </c>
      <c r="C180" s="26" t="s">
        <v>211</v>
      </c>
      <c r="D180" s="27">
        <v>300000.0</v>
      </c>
      <c r="E180" s="27"/>
    </row>
    <row r="181" ht="14.25" customHeight="1">
      <c r="B181" s="13">
        <v>45328.0</v>
      </c>
      <c r="C181" s="26" t="s">
        <v>484</v>
      </c>
      <c r="D181" s="27">
        <v>100000.0</v>
      </c>
      <c r="E181" s="27"/>
      <c r="F181" s="17" t="s">
        <v>13</v>
      </c>
    </row>
    <row r="182" ht="14.25" customHeight="1">
      <c r="B182" s="13">
        <v>45328.0</v>
      </c>
      <c r="C182" s="26" t="s">
        <v>485</v>
      </c>
      <c r="D182" s="27">
        <v>150000.0</v>
      </c>
      <c r="E182" s="27"/>
    </row>
    <row r="183" ht="14.25" customHeight="1">
      <c r="B183" s="13">
        <v>45328.0</v>
      </c>
      <c r="C183" s="26" t="s">
        <v>200</v>
      </c>
      <c r="D183" s="27">
        <v>500000.0</v>
      </c>
      <c r="E183" s="27"/>
    </row>
    <row r="184" ht="14.25" customHeight="1">
      <c r="B184" s="13">
        <v>45328.0</v>
      </c>
      <c r="C184" s="26" t="s">
        <v>70</v>
      </c>
      <c r="D184" s="27">
        <v>500.0</v>
      </c>
      <c r="E184" s="27"/>
    </row>
    <row r="185" ht="14.25" customHeight="1">
      <c r="B185" s="13">
        <v>45328.0</v>
      </c>
      <c r="C185" s="26" t="s">
        <v>42</v>
      </c>
      <c r="D185" s="27">
        <v>100000.0</v>
      </c>
      <c r="E185" s="27"/>
    </row>
    <row r="186" ht="14.25" customHeight="1">
      <c r="B186" s="13">
        <v>45328.0</v>
      </c>
      <c r="C186" s="26" t="s">
        <v>159</v>
      </c>
      <c r="D186" s="27">
        <v>500000.0</v>
      </c>
      <c r="E186" s="27"/>
      <c r="F186" s="17" t="s">
        <v>13</v>
      </c>
    </row>
    <row r="187" ht="14.25" customHeight="1">
      <c r="B187" s="13">
        <v>45328.0</v>
      </c>
      <c r="C187" s="26" t="s">
        <v>54</v>
      </c>
      <c r="D187" s="27">
        <v>50000.0</v>
      </c>
      <c r="E187" s="27"/>
    </row>
    <row r="188" ht="14.25" customHeight="1">
      <c r="B188" s="13">
        <v>45328.0</v>
      </c>
      <c r="C188" s="26" t="s">
        <v>75</v>
      </c>
      <c r="D188" s="27">
        <v>100000.0</v>
      </c>
      <c r="E188" s="27"/>
    </row>
    <row r="189" ht="14.25" customHeight="1">
      <c r="B189" s="13">
        <v>45328.0</v>
      </c>
      <c r="C189" s="26" t="s">
        <v>486</v>
      </c>
      <c r="D189" s="27">
        <v>50000.0</v>
      </c>
      <c r="E189" s="27"/>
    </row>
    <row r="190" ht="14.25" customHeight="1">
      <c r="B190" s="13">
        <v>45328.0</v>
      </c>
      <c r="C190" s="26" t="s">
        <v>129</v>
      </c>
      <c r="D190" s="27">
        <v>300000.0</v>
      </c>
      <c r="E190" s="27"/>
    </row>
    <row r="191" ht="14.25" customHeight="1">
      <c r="B191" s="13">
        <v>45328.0</v>
      </c>
      <c r="C191" s="26" t="s">
        <v>487</v>
      </c>
      <c r="D191" s="27">
        <v>2000000.0</v>
      </c>
      <c r="E191" s="27"/>
    </row>
    <row r="192" ht="14.25" customHeight="1">
      <c r="B192" s="13">
        <v>45328.0</v>
      </c>
      <c r="C192" s="26" t="s">
        <v>488</v>
      </c>
      <c r="D192" s="27">
        <v>20000.0</v>
      </c>
      <c r="E192" s="27"/>
    </row>
    <row r="193" ht="14.25" customHeight="1">
      <c r="B193" s="13">
        <v>45328.0</v>
      </c>
      <c r="C193" s="26" t="s">
        <v>123</v>
      </c>
      <c r="D193" s="27">
        <v>100000.0</v>
      </c>
      <c r="E193" s="27"/>
    </row>
    <row r="194" ht="14.25" customHeight="1">
      <c r="B194" s="13">
        <v>45329.0</v>
      </c>
      <c r="C194" s="26" t="s">
        <v>185</v>
      </c>
      <c r="D194" s="27">
        <v>30000.0</v>
      </c>
      <c r="E194" s="27"/>
    </row>
    <row r="195" ht="14.25" customHeight="1">
      <c r="B195" s="13">
        <v>45329.0</v>
      </c>
      <c r="C195" s="26" t="s">
        <v>12</v>
      </c>
      <c r="D195" s="27">
        <v>50000.0</v>
      </c>
      <c r="E195" s="27"/>
      <c r="F195" s="17" t="s">
        <v>13</v>
      </c>
    </row>
    <row r="196" ht="14.25" customHeight="1">
      <c r="B196" s="13">
        <v>45329.0</v>
      </c>
      <c r="C196" s="26" t="s">
        <v>66</v>
      </c>
      <c r="D196" s="27">
        <v>100000.0</v>
      </c>
      <c r="E196" s="27"/>
    </row>
    <row r="197" ht="14.25" customHeight="1">
      <c r="B197" s="13">
        <v>45329.0</v>
      </c>
      <c r="C197" s="26" t="s">
        <v>489</v>
      </c>
      <c r="D197" s="27">
        <v>100000.0</v>
      </c>
      <c r="E197" s="27"/>
    </row>
    <row r="198" ht="14.25" customHeight="1">
      <c r="B198" s="13">
        <v>45329.0</v>
      </c>
      <c r="C198" s="26" t="s">
        <v>39</v>
      </c>
      <c r="D198" s="27">
        <v>100055.0</v>
      </c>
      <c r="E198" s="27"/>
      <c r="F198" s="17" t="s">
        <v>382</v>
      </c>
    </row>
    <row r="199" ht="14.25" customHeight="1">
      <c r="B199" s="13">
        <v>45329.0</v>
      </c>
      <c r="C199" s="26" t="s">
        <v>101</v>
      </c>
      <c r="D199" s="27">
        <v>100000.0</v>
      </c>
      <c r="E199" s="27"/>
    </row>
    <row r="200" ht="14.25" customHeight="1">
      <c r="B200" s="13">
        <v>45329.0</v>
      </c>
      <c r="C200" s="26" t="s">
        <v>157</v>
      </c>
      <c r="D200" s="27">
        <v>50000.0</v>
      </c>
      <c r="E200" s="27"/>
      <c r="F200" s="17" t="s">
        <v>13</v>
      </c>
    </row>
    <row r="201" ht="14.25" customHeight="1">
      <c r="B201" s="13">
        <v>45329.0</v>
      </c>
      <c r="C201" s="26" t="s">
        <v>113</v>
      </c>
      <c r="D201" s="27">
        <v>100000.0</v>
      </c>
      <c r="E201" s="27"/>
    </row>
    <row r="202" ht="14.25" customHeight="1">
      <c r="B202" s="13">
        <v>45329.0</v>
      </c>
      <c r="C202" s="26" t="s">
        <v>490</v>
      </c>
      <c r="D202" s="27">
        <v>55055.0</v>
      </c>
      <c r="E202" s="27"/>
      <c r="F202" s="17" t="s">
        <v>491</v>
      </c>
    </row>
    <row r="203" ht="14.25" customHeight="1">
      <c r="B203" s="13">
        <v>45329.0</v>
      </c>
      <c r="C203" s="26" t="s">
        <v>114</v>
      </c>
      <c r="D203" s="27">
        <v>100001.0</v>
      </c>
      <c r="E203" s="27"/>
      <c r="F203" s="17" t="s">
        <v>13</v>
      </c>
    </row>
    <row r="204" ht="14.25" customHeight="1">
      <c r="B204" s="13">
        <v>45329.0</v>
      </c>
      <c r="C204" s="26" t="s">
        <v>492</v>
      </c>
      <c r="D204" s="27">
        <v>1000000.0</v>
      </c>
      <c r="E204" s="27"/>
    </row>
    <row r="205" ht="14.25" customHeight="1">
      <c r="B205" s="13">
        <v>45329.0</v>
      </c>
      <c r="C205" s="26" t="s">
        <v>207</v>
      </c>
      <c r="D205" s="27">
        <v>100000.0</v>
      </c>
      <c r="E205" s="27"/>
    </row>
    <row r="206" ht="14.25" customHeight="1">
      <c r="B206" s="13">
        <v>45329.0</v>
      </c>
      <c r="C206" s="26" t="s">
        <v>226</v>
      </c>
      <c r="D206" s="27">
        <v>150000.0</v>
      </c>
      <c r="E206" s="27"/>
    </row>
    <row r="207" ht="14.25" customHeight="1">
      <c r="B207" s="13">
        <v>45329.0</v>
      </c>
      <c r="C207" s="26" t="s">
        <v>486</v>
      </c>
      <c r="D207" s="27">
        <v>100000.0</v>
      </c>
      <c r="E207" s="27"/>
    </row>
    <row r="208" ht="14.25" customHeight="1">
      <c r="B208" s="13">
        <v>45329.0</v>
      </c>
      <c r="C208" s="26" t="s">
        <v>101</v>
      </c>
      <c r="D208" s="27">
        <v>100000.0</v>
      </c>
      <c r="E208" s="27"/>
    </row>
    <row r="209" ht="14.25" customHeight="1">
      <c r="B209" s="13">
        <v>45329.0</v>
      </c>
      <c r="C209" s="26" t="s">
        <v>493</v>
      </c>
      <c r="D209" s="27">
        <v>500000.0</v>
      </c>
      <c r="E209" s="27"/>
    </row>
    <row r="210" ht="14.25" customHeight="1">
      <c r="B210" s="13">
        <v>45329.0</v>
      </c>
      <c r="C210" s="26" t="s">
        <v>65</v>
      </c>
      <c r="D210" s="27">
        <v>300055.0</v>
      </c>
      <c r="E210" s="27"/>
    </row>
    <row r="211" ht="14.25" customHeight="1">
      <c r="B211" s="13">
        <v>45329.0</v>
      </c>
      <c r="C211" s="26" t="s">
        <v>82</v>
      </c>
      <c r="D211" s="27">
        <v>300000.0</v>
      </c>
      <c r="E211" s="27"/>
      <c r="F211" s="17" t="s">
        <v>13</v>
      </c>
    </row>
    <row r="212" ht="14.25" customHeight="1">
      <c r="B212" s="13">
        <v>45329.0</v>
      </c>
      <c r="C212" s="26" t="s">
        <v>494</v>
      </c>
      <c r="D212" s="27">
        <v>100000.0</v>
      </c>
      <c r="E212" s="27"/>
    </row>
    <row r="213" ht="14.25" customHeight="1">
      <c r="B213" s="13">
        <v>45329.0</v>
      </c>
      <c r="C213" s="26" t="s">
        <v>282</v>
      </c>
      <c r="D213" s="27">
        <v>22828.0</v>
      </c>
      <c r="E213" s="27"/>
    </row>
    <row r="214" ht="14.25" customHeight="1">
      <c r="B214" s="13">
        <v>45329.0</v>
      </c>
      <c r="C214" s="26" t="s">
        <v>495</v>
      </c>
      <c r="D214" s="27">
        <v>150000.0</v>
      </c>
      <c r="E214" s="27"/>
    </row>
    <row r="215" ht="14.25" customHeight="1">
      <c r="B215" s="13">
        <v>45329.0</v>
      </c>
      <c r="C215" s="26" t="s">
        <v>496</v>
      </c>
      <c r="D215" s="27">
        <v>25000.0</v>
      </c>
      <c r="E215" s="27"/>
    </row>
    <row r="216" ht="14.25" customHeight="1">
      <c r="B216" s="13">
        <v>45329.0</v>
      </c>
      <c r="C216" s="26" t="s">
        <v>497</v>
      </c>
      <c r="D216" s="27">
        <v>100000.0</v>
      </c>
      <c r="E216" s="27"/>
    </row>
    <row r="217" ht="14.25" customHeight="1">
      <c r="B217" s="13">
        <v>45330.0</v>
      </c>
      <c r="C217" s="26" t="s">
        <v>498</v>
      </c>
      <c r="D217" s="27">
        <v>50000.0</v>
      </c>
      <c r="E217" s="27"/>
      <c r="F217" s="17" t="s">
        <v>13</v>
      </c>
    </row>
    <row r="218" ht="14.25" customHeight="1">
      <c r="B218" s="13">
        <v>45330.0</v>
      </c>
      <c r="C218" s="26" t="s">
        <v>70</v>
      </c>
      <c r="D218" s="27">
        <v>500.0</v>
      </c>
      <c r="E218" s="27"/>
    </row>
    <row r="219" ht="14.25" customHeight="1">
      <c r="B219" s="13">
        <v>45330.0</v>
      </c>
      <c r="C219" s="26" t="s">
        <v>193</v>
      </c>
      <c r="D219" s="27">
        <v>2500000.0</v>
      </c>
      <c r="E219" s="27"/>
      <c r="F219" s="17" t="s">
        <v>194</v>
      </c>
    </row>
    <row r="220" ht="14.25" customHeight="1">
      <c r="B220" s="13">
        <v>45330.0</v>
      </c>
      <c r="C220" s="26" t="s">
        <v>223</v>
      </c>
      <c r="D220" s="27">
        <v>200000.0</v>
      </c>
      <c r="E220" s="27"/>
    </row>
    <row r="221" ht="14.25" customHeight="1">
      <c r="B221" s="13">
        <v>45330.0</v>
      </c>
      <c r="C221" s="26" t="s">
        <v>291</v>
      </c>
      <c r="D221" s="27">
        <v>50000.0</v>
      </c>
      <c r="E221" s="27"/>
      <c r="F221" s="17" t="s">
        <v>13</v>
      </c>
    </row>
    <row r="222" ht="14.25" customHeight="1">
      <c r="B222" s="13">
        <v>45330.0</v>
      </c>
      <c r="C222" s="26" t="s">
        <v>141</v>
      </c>
      <c r="D222" s="27">
        <v>500000.0</v>
      </c>
      <c r="E222" s="27"/>
      <c r="F222" s="17" t="s">
        <v>142</v>
      </c>
    </row>
    <row r="223" ht="14.25" customHeight="1">
      <c r="B223" s="13">
        <v>45330.0</v>
      </c>
      <c r="C223" s="26" t="s">
        <v>66</v>
      </c>
      <c r="D223" s="27">
        <v>100000.0</v>
      </c>
      <c r="E223" s="27"/>
    </row>
    <row r="224" ht="14.25" customHeight="1">
      <c r="B224" s="13">
        <v>45330.0</v>
      </c>
      <c r="C224" s="26" t="s">
        <v>499</v>
      </c>
      <c r="D224" s="27">
        <v>200000.0</v>
      </c>
      <c r="E224" s="27"/>
    </row>
    <row r="225" ht="14.25" customHeight="1">
      <c r="B225" s="13">
        <v>45330.0</v>
      </c>
      <c r="C225" s="26" t="s">
        <v>205</v>
      </c>
      <c r="D225" s="27">
        <v>50055.0</v>
      </c>
      <c r="E225" s="27"/>
    </row>
    <row r="226" ht="14.25" customHeight="1">
      <c r="B226" s="13">
        <v>45330.0</v>
      </c>
      <c r="C226" s="26" t="s">
        <v>205</v>
      </c>
      <c r="D226" s="27">
        <v>100000.0</v>
      </c>
      <c r="E226" s="27"/>
    </row>
    <row r="227" ht="14.25" customHeight="1">
      <c r="B227" s="13">
        <v>45330.0</v>
      </c>
      <c r="C227" s="26" t="s">
        <v>262</v>
      </c>
      <c r="D227" s="27">
        <v>150000.0</v>
      </c>
      <c r="E227" s="27"/>
    </row>
    <row r="228" ht="14.25" customHeight="1">
      <c r="B228" s="13">
        <v>45330.0</v>
      </c>
      <c r="C228" s="26" t="s">
        <v>465</v>
      </c>
      <c r="D228" s="27">
        <v>150055.0</v>
      </c>
      <c r="E228" s="27"/>
      <c r="F228" s="17" t="s">
        <v>382</v>
      </c>
    </row>
    <row r="229" ht="14.25" customHeight="1">
      <c r="B229" s="13">
        <v>45331.0</v>
      </c>
      <c r="C229" s="26" t="s">
        <v>64</v>
      </c>
      <c r="D229" s="27">
        <v>1400000.0</v>
      </c>
      <c r="E229" s="27"/>
      <c r="F229" s="17" t="s">
        <v>13</v>
      </c>
    </row>
    <row r="230" ht="14.25" customHeight="1">
      <c r="B230" s="13">
        <v>45331.0</v>
      </c>
      <c r="C230" s="26" t="s">
        <v>177</v>
      </c>
      <c r="D230" s="27">
        <v>700000.0</v>
      </c>
      <c r="E230" s="27"/>
      <c r="F230" s="17" t="s">
        <v>56</v>
      </c>
    </row>
    <row r="231" ht="14.25" customHeight="1">
      <c r="B231" s="13">
        <v>45331.0</v>
      </c>
      <c r="C231" s="26" t="s">
        <v>66</v>
      </c>
      <c r="D231" s="27">
        <v>100000.0</v>
      </c>
      <c r="E231" s="27"/>
    </row>
    <row r="232" ht="14.25" customHeight="1">
      <c r="B232" s="13">
        <v>45331.0</v>
      </c>
      <c r="C232" s="26" t="s">
        <v>234</v>
      </c>
      <c r="D232" s="27">
        <v>100000.0</v>
      </c>
      <c r="E232" s="27"/>
    </row>
    <row r="233" ht="14.25" customHeight="1">
      <c r="B233" s="13">
        <v>45331.0</v>
      </c>
      <c r="C233" s="26" t="s">
        <v>282</v>
      </c>
      <c r="D233" s="27">
        <v>22828.0</v>
      </c>
      <c r="E233" s="27"/>
    </row>
    <row r="234" ht="14.25" customHeight="1">
      <c r="B234" s="13">
        <v>45331.0</v>
      </c>
      <c r="C234" s="26" t="s">
        <v>298</v>
      </c>
      <c r="D234" s="27">
        <v>300000.0</v>
      </c>
      <c r="E234" s="27"/>
      <c r="F234" s="17" t="s">
        <v>13</v>
      </c>
    </row>
    <row r="235" ht="14.25" customHeight="1">
      <c r="B235" s="13">
        <v>45331.0</v>
      </c>
      <c r="C235" s="26" t="s">
        <v>500</v>
      </c>
      <c r="D235" s="27">
        <v>100000.0</v>
      </c>
      <c r="E235" s="27"/>
    </row>
    <row r="236" ht="14.25" customHeight="1">
      <c r="B236" s="13">
        <v>45331.0</v>
      </c>
      <c r="C236" s="26" t="s">
        <v>354</v>
      </c>
      <c r="D236" s="27">
        <v>100000.0</v>
      </c>
      <c r="E236" s="27"/>
    </row>
    <row r="237" ht="14.25" customHeight="1">
      <c r="B237" s="13">
        <v>45331.0</v>
      </c>
      <c r="C237" s="26" t="s">
        <v>161</v>
      </c>
      <c r="D237" s="27">
        <v>200000.0</v>
      </c>
      <c r="E237" s="27"/>
    </row>
    <row r="238" ht="14.25" customHeight="1">
      <c r="B238" s="13">
        <v>45331.0</v>
      </c>
      <c r="C238" s="26" t="s">
        <v>501</v>
      </c>
      <c r="D238" s="27">
        <v>50000.0</v>
      </c>
      <c r="E238" s="27"/>
    </row>
    <row r="239" ht="14.25" customHeight="1">
      <c r="B239" s="13">
        <v>45331.0</v>
      </c>
      <c r="C239" s="26" t="s">
        <v>162</v>
      </c>
      <c r="D239" s="27">
        <v>100000.0</v>
      </c>
      <c r="E239" s="27"/>
    </row>
    <row r="240" ht="14.25" customHeight="1">
      <c r="B240" s="13">
        <v>45331.0</v>
      </c>
      <c r="C240" s="26" t="s">
        <v>318</v>
      </c>
      <c r="D240" s="27">
        <v>200000.0</v>
      </c>
      <c r="E240" s="27"/>
    </row>
    <row r="241" ht="14.25" customHeight="1">
      <c r="B241" s="13">
        <v>45331.0</v>
      </c>
      <c r="C241" s="26" t="s">
        <v>164</v>
      </c>
      <c r="D241" s="27">
        <v>25000.0</v>
      </c>
      <c r="E241" s="27"/>
    </row>
    <row r="242" ht="14.25" customHeight="1">
      <c r="B242" s="13">
        <v>45331.0</v>
      </c>
      <c r="C242" s="26" t="s">
        <v>502</v>
      </c>
      <c r="D242" s="27">
        <v>100000.0</v>
      </c>
      <c r="E242" s="27"/>
    </row>
    <row r="243" ht="14.25" customHeight="1">
      <c r="B243" s="13">
        <v>45331.0</v>
      </c>
      <c r="C243" s="26" t="s">
        <v>67</v>
      </c>
      <c r="D243" s="27">
        <v>100000.0</v>
      </c>
      <c r="E243" s="27"/>
    </row>
    <row r="244" ht="14.25" customHeight="1">
      <c r="B244" s="13">
        <v>45331.0</v>
      </c>
      <c r="C244" s="26" t="s">
        <v>185</v>
      </c>
      <c r="D244" s="27">
        <v>20000.0</v>
      </c>
      <c r="E244" s="27"/>
    </row>
    <row r="245" ht="14.25" customHeight="1">
      <c r="B245" s="13">
        <v>45331.0</v>
      </c>
      <c r="C245" s="26" t="s">
        <v>338</v>
      </c>
      <c r="D245" s="27">
        <v>500000.0</v>
      </c>
      <c r="E245" s="27"/>
    </row>
    <row r="246" ht="14.25" customHeight="1">
      <c r="B246" s="13">
        <v>45331.0</v>
      </c>
      <c r="C246" s="26" t="s">
        <v>73</v>
      </c>
      <c r="D246" s="27">
        <v>100000.0</v>
      </c>
      <c r="E246" s="27"/>
    </row>
    <row r="247" ht="14.25" customHeight="1">
      <c r="B247" s="13">
        <v>45331.0</v>
      </c>
      <c r="C247" s="26" t="s">
        <v>503</v>
      </c>
      <c r="D247" s="27">
        <v>300512.0</v>
      </c>
      <c r="E247" s="27"/>
    </row>
    <row r="248" ht="14.25" customHeight="1">
      <c r="B248" s="13">
        <v>45332.0</v>
      </c>
      <c r="C248" s="26" t="s">
        <v>373</v>
      </c>
      <c r="D248" s="27">
        <v>40000.0</v>
      </c>
      <c r="E248" s="27"/>
      <c r="F248" s="17" t="s">
        <v>13</v>
      </c>
    </row>
    <row r="249" ht="14.25" customHeight="1">
      <c r="B249" s="13">
        <v>45332.0</v>
      </c>
      <c r="C249" s="26" t="s">
        <v>53</v>
      </c>
      <c r="D249" s="27">
        <v>300000.0</v>
      </c>
      <c r="E249" s="27"/>
    </row>
    <row r="250" ht="14.25" customHeight="1">
      <c r="B250" s="13">
        <v>45332.0</v>
      </c>
      <c r="C250" s="26" t="s">
        <v>392</v>
      </c>
      <c r="D250" s="27">
        <v>200055.0</v>
      </c>
      <c r="E250" s="27"/>
    </row>
    <row r="251" ht="14.25" customHeight="1">
      <c r="B251" s="13">
        <v>45332.0</v>
      </c>
      <c r="C251" s="26" t="s">
        <v>66</v>
      </c>
      <c r="D251" s="27">
        <v>100000.0</v>
      </c>
      <c r="E251" s="27"/>
    </row>
    <row r="252" ht="14.25" customHeight="1">
      <c r="B252" s="13">
        <v>45332.0</v>
      </c>
      <c r="C252" s="26" t="s">
        <v>351</v>
      </c>
      <c r="D252" s="27">
        <v>100000.0</v>
      </c>
      <c r="E252" s="27"/>
    </row>
    <row r="253" ht="14.25" customHeight="1">
      <c r="B253" s="13">
        <v>45332.0</v>
      </c>
      <c r="C253" s="26" t="s">
        <v>504</v>
      </c>
      <c r="D253" s="27">
        <v>150000.0</v>
      </c>
      <c r="E253" s="27"/>
      <c r="F253" s="17" t="s">
        <v>13</v>
      </c>
    </row>
    <row r="254" ht="14.25" customHeight="1">
      <c r="B254" s="13">
        <v>45332.0</v>
      </c>
      <c r="C254" s="26" t="s">
        <v>37</v>
      </c>
      <c r="D254" s="27">
        <v>500333.0</v>
      </c>
      <c r="E254" s="27"/>
    </row>
    <row r="255" ht="14.25" customHeight="1">
      <c r="B255" s="13">
        <v>45332.0</v>
      </c>
      <c r="C255" s="26" t="s">
        <v>505</v>
      </c>
      <c r="D255" s="27">
        <v>50000.0</v>
      </c>
      <c r="E255" s="27"/>
    </row>
    <row r="256" ht="14.25" customHeight="1">
      <c r="B256" s="13">
        <v>45332.0</v>
      </c>
      <c r="C256" s="26" t="s">
        <v>282</v>
      </c>
      <c r="D256" s="27">
        <v>22828.0</v>
      </c>
      <c r="E256" s="27"/>
    </row>
    <row r="257" ht="14.25" customHeight="1">
      <c r="B257" s="13">
        <v>45332.0</v>
      </c>
      <c r="C257" s="26" t="s">
        <v>227</v>
      </c>
      <c r="D257" s="27">
        <v>100000.0</v>
      </c>
      <c r="E257" s="27"/>
    </row>
    <row r="258" ht="14.25" customHeight="1">
      <c r="B258" s="13">
        <v>45332.0</v>
      </c>
      <c r="C258" s="26" t="s">
        <v>126</v>
      </c>
      <c r="D258" s="27">
        <v>100000.0</v>
      </c>
      <c r="E258" s="27"/>
    </row>
    <row r="259" ht="14.25" customHeight="1">
      <c r="B259" s="13">
        <v>45332.0</v>
      </c>
      <c r="C259" s="26" t="s">
        <v>198</v>
      </c>
      <c r="D259" s="27">
        <v>3500000.0</v>
      </c>
      <c r="E259" s="27"/>
    </row>
    <row r="260" ht="14.25" customHeight="1">
      <c r="B260" s="13">
        <v>45332.0</v>
      </c>
      <c r="C260" s="26" t="s">
        <v>506</v>
      </c>
      <c r="D260" s="27">
        <v>500000.0</v>
      </c>
      <c r="E260" s="27"/>
      <c r="F260" s="17" t="s">
        <v>13</v>
      </c>
    </row>
    <row r="261" ht="14.25" customHeight="1">
      <c r="B261" s="13">
        <v>45332.0</v>
      </c>
      <c r="C261" s="26" t="s">
        <v>507</v>
      </c>
      <c r="D261" s="27">
        <v>200000.0</v>
      </c>
      <c r="E261" s="27"/>
    </row>
    <row r="262" ht="14.25" customHeight="1">
      <c r="B262" s="13">
        <v>45333.0</v>
      </c>
      <c r="C262" s="26" t="s">
        <v>508</v>
      </c>
      <c r="D262" s="27">
        <v>100000.0</v>
      </c>
      <c r="E262" s="27"/>
    </row>
    <row r="263" ht="14.25" customHeight="1">
      <c r="B263" s="13">
        <v>45333.0</v>
      </c>
      <c r="C263" s="26" t="s">
        <v>70</v>
      </c>
      <c r="D263" s="27">
        <v>1000.0</v>
      </c>
      <c r="E263" s="27"/>
    </row>
    <row r="264" ht="14.25" customHeight="1">
      <c r="B264" s="13">
        <v>45333.0</v>
      </c>
      <c r="C264" s="26" t="s">
        <v>509</v>
      </c>
      <c r="D264" s="27">
        <v>100000.0</v>
      </c>
      <c r="E264" s="27"/>
    </row>
    <row r="265" ht="14.25" customHeight="1">
      <c r="B265" s="13">
        <v>45333.0</v>
      </c>
      <c r="C265" s="26" t="s">
        <v>169</v>
      </c>
      <c r="D265" s="27">
        <v>150000.0</v>
      </c>
      <c r="E265" s="27"/>
    </row>
    <row r="266" ht="14.25" customHeight="1">
      <c r="B266" s="13">
        <v>45333.0</v>
      </c>
      <c r="C266" s="26" t="s">
        <v>282</v>
      </c>
      <c r="D266" s="27">
        <v>22828.0</v>
      </c>
      <c r="E266" s="27"/>
    </row>
    <row r="267" ht="14.25" customHeight="1">
      <c r="B267" s="13">
        <v>45333.0</v>
      </c>
      <c r="C267" s="26" t="s">
        <v>124</v>
      </c>
      <c r="D267" s="27">
        <v>128413.0</v>
      </c>
      <c r="E267" s="27"/>
    </row>
    <row r="268" ht="14.25" customHeight="1">
      <c r="B268" s="13">
        <v>45333.0</v>
      </c>
      <c r="C268" s="26" t="s">
        <v>46</v>
      </c>
      <c r="D268" s="27">
        <v>1000000.0</v>
      </c>
      <c r="E268" s="27"/>
      <c r="F268" s="17" t="s">
        <v>13</v>
      </c>
    </row>
    <row r="269" ht="14.25" customHeight="1">
      <c r="B269" s="13">
        <v>45333.0</v>
      </c>
      <c r="C269" s="26" t="s">
        <v>87</v>
      </c>
      <c r="D269" s="27">
        <v>1000000.0</v>
      </c>
      <c r="E269" s="27"/>
    </row>
    <row r="270" ht="14.25" customHeight="1">
      <c r="B270" s="13">
        <v>45333.0</v>
      </c>
      <c r="C270" s="26" t="s">
        <v>51</v>
      </c>
      <c r="D270" s="27">
        <v>25000.0</v>
      </c>
      <c r="E270" s="27"/>
      <c r="F270" s="17" t="s">
        <v>13</v>
      </c>
    </row>
    <row r="271" ht="14.25" customHeight="1">
      <c r="B271" s="13">
        <v>45333.0</v>
      </c>
      <c r="C271" s="26" t="s">
        <v>160</v>
      </c>
      <c r="D271" s="27">
        <v>100000.0</v>
      </c>
      <c r="E271" s="27"/>
      <c r="F271" s="17" t="s">
        <v>13</v>
      </c>
    </row>
    <row r="272" ht="14.25" customHeight="1">
      <c r="B272" s="13">
        <v>45333.0</v>
      </c>
      <c r="C272" s="26" t="s">
        <v>296</v>
      </c>
      <c r="D272" s="27">
        <v>50000.0</v>
      </c>
      <c r="E272" s="27"/>
    </row>
    <row r="273" ht="14.25" customHeight="1">
      <c r="B273" s="13">
        <v>45333.0</v>
      </c>
      <c r="C273" s="26" t="s">
        <v>66</v>
      </c>
      <c r="D273" s="27">
        <v>100000.0</v>
      </c>
      <c r="E273" s="27"/>
    </row>
    <row r="274" ht="14.25" customHeight="1">
      <c r="B274" s="13">
        <v>45333.0</v>
      </c>
      <c r="C274" s="26" t="s">
        <v>178</v>
      </c>
      <c r="D274" s="27">
        <v>1500000.0</v>
      </c>
      <c r="E274" s="27"/>
    </row>
    <row r="275" ht="14.25" customHeight="1">
      <c r="B275" s="13">
        <v>45333.0</v>
      </c>
      <c r="C275" s="26" t="s">
        <v>197</v>
      </c>
      <c r="D275" s="27">
        <v>70000.0</v>
      </c>
      <c r="E275" s="27"/>
      <c r="F275" s="17" t="s">
        <v>13</v>
      </c>
    </row>
    <row r="276" ht="14.25" customHeight="1">
      <c r="B276" s="13">
        <v>45333.0</v>
      </c>
      <c r="C276" s="26" t="s">
        <v>346</v>
      </c>
      <c r="D276" s="27">
        <v>100000.0</v>
      </c>
      <c r="E276" s="27"/>
    </row>
    <row r="277" ht="14.25" customHeight="1">
      <c r="B277" s="13">
        <v>45333.0</v>
      </c>
      <c r="C277" s="26" t="s">
        <v>273</v>
      </c>
      <c r="D277" s="27">
        <v>50000.0</v>
      </c>
      <c r="E277" s="27"/>
    </row>
    <row r="278" ht="14.25" customHeight="1">
      <c r="B278" s="13">
        <v>45333.0</v>
      </c>
      <c r="C278" s="26" t="s">
        <v>466</v>
      </c>
      <c r="D278" s="27">
        <v>1000000.0</v>
      </c>
      <c r="E278" s="27"/>
      <c r="F278" s="17" t="s">
        <v>13</v>
      </c>
    </row>
    <row r="279" ht="14.25" customHeight="1">
      <c r="B279" s="13">
        <v>45333.0</v>
      </c>
      <c r="C279" s="26" t="s">
        <v>27</v>
      </c>
      <c r="D279" s="27">
        <v>150000.0</v>
      </c>
      <c r="E279" s="27"/>
    </row>
    <row r="280" ht="14.25" customHeight="1">
      <c r="B280" s="13">
        <v>45333.0</v>
      </c>
      <c r="C280" s="26" t="s">
        <v>70</v>
      </c>
      <c r="D280" s="27">
        <v>1196.0</v>
      </c>
      <c r="E280" s="27"/>
    </row>
    <row r="281" ht="14.25" customHeight="1">
      <c r="B281" s="13">
        <v>45333.0</v>
      </c>
      <c r="C281" s="26" t="s">
        <v>476</v>
      </c>
      <c r="D281" s="27">
        <v>100000.0</v>
      </c>
      <c r="E281" s="27"/>
    </row>
    <row r="282" ht="14.25" customHeight="1">
      <c r="B282" s="13">
        <v>45333.0</v>
      </c>
      <c r="C282" s="26" t="s">
        <v>510</v>
      </c>
      <c r="D282" s="27">
        <v>50000.0</v>
      </c>
      <c r="E282" s="27"/>
    </row>
    <row r="283" ht="14.25" customHeight="1">
      <c r="B283" s="13">
        <v>45333.0</v>
      </c>
      <c r="C283" s="26" t="s">
        <v>196</v>
      </c>
      <c r="D283" s="27">
        <v>100000.0</v>
      </c>
      <c r="E283" s="27"/>
      <c r="F283" s="17" t="s">
        <v>13</v>
      </c>
    </row>
    <row r="284" ht="14.25" customHeight="1">
      <c r="B284" s="13">
        <v>45333.0</v>
      </c>
      <c r="C284" s="26" t="s">
        <v>42</v>
      </c>
      <c r="D284" s="27">
        <v>250000.0</v>
      </c>
      <c r="E284" s="27"/>
    </row>
    <row r="285" ht="14.25" customHeight="1">
      <c r="B285" s="13">
        <v>45333.0</v>
      </c>
      <c r="C285" s="26" t="s">
        <v>511</v>
      </c>
      <c r="D285" s="27">
        <v>63000.0</v>
      </c>
      <c r="E285" s="27"/>
    </row>
    <row r="286" ht="14.25" customHeight="1">
      <c r="B286" s="13">
        <v>45333.0</v>
      </c>
      <c r="C286" s="26" t="s">
        <v>279</v>
      </c>
      <c r="D286" s="27">
        <v>100000.0</v>
      </c>
      <c r="E286" s="27"/>
    </row>
    <row r="287" ht="14.25" customHeight="1">
      <c r="B287" s="13">
        <v>45333.0</v>
      </c>
      <c r="C287" s="26" t="s">
        <v>270</v>
      </c>
      <c r="D287" s="27">
        <v>150002.0</v>
      </c>
      <c r="E287" s="27"/>
      <c r="F287" s="17" t="s">
        <v>13</v>
      </c>
    </row>
    <row r="288" ht="14.25" customHeight="1">
      <c r="B288" s="13">
        <v>45333.0</v>
      </c>
      <c r="C288" s="26" t="s">
        <v>117</v>
      </c>
      <c r="D288" s="27">
        <v>50000.0</v>
      </c>
      <c r="E288" s="27"/>
    </row>
    <row r="289" ht="14.25" customHeight="1">
      <c r="B289" s="13">
        <v>45333.0</v>
      </c>
      <c r="C289" s="26" t="s">
        <v>270</v>
      </c>
      <c r="D289" s="27">
        <v>100055.0</v>
      </c>
      <c r="E289" s="27"/>
      <c r="F289" s="17" t="s">
        <v>512</v>
      </c>
    </row>
    <row r="290" ht="14.25" customHeight="1">
      <c r="B290" s="13">
        <v>45334.0</v>
      </c>
      <c r="C290" s="26" t="s">
        <v>513</v>
      </c>
      <c r="D290" s="27">
        <v>500000.0</v>
      </c>
      <c r="E290" s="27"/>
      <c r="F290" s="17" t="s">
        <v>56</v>
      </c>
    </row>
    <row r="291" ht="14.25" customHeight="1">
      <c r="B291" s="13">
        <v>45334.0</v>
      </c>
      <c r="C291" s="26" t="s">
        <v>514</v>
      </c>
      <c r="D291" s="27">
        <v>25000.0</v>
      </c>
      <c r="E291" s="27"/>
      <c r="F291" s="17" t="s">
        <v>13</v>
      </c>
    </row>
    <row r="292" ht="14.25" customHeight="1">
      <c r="B292" s="13">
        <v>45334.0</v>
      </c>
      <c r="C292" s="26" t="s">
        <v>515</v>
      </c>
      <c r="D292" s="27">
        <v>500000.0</v>
      </c>
      <c r="E292" s="27"/>
    </row>
    <row r="293" ht="14.25" customHeight="1">
      <c r="B293" s="13">
        <v>45334.0</v>
      </c>
      <c r="C293" s="26" t="s">
        <v>516</v>
      </c>
      <c r="D293" s="27"/>
      <c r="E293" s="27">
        <v>1.018E7</v>
      </c>
    </row>
    <row r="294" ht="14.25" customHeight="1">
      <c r="B294" s="13">
        <v>45334.0</v>
      </c>
      <c r="C294" s="26" t="s">
        <v>185</v>
      </c>
      <c r="D294" s="27">
        <v>10000.0</v>
      </c>
      <c r="E294" s="27"/>
    </row>
    <row r="295" ht="14.25" customHeight="1">
      <c r="B295" s="13">
        <v>45334.0</v>
      </c>
      <c r="C295" s="26" t="s">
        <v>66</v>
      </c>
      <c r="D295" s="27">
        <v>100000.0</v>
      </c>
      <c r="E295" s="27"/>
    </row>
    <row r="296" ht="14.25" customHeight="1">
      <c r="B296" s="13">
        <v>45334.0</v>
      </c>
      <c r="C296" s="26" t="s">
        <v>268</v>
      </c>
      <c r="D296" s="27">
        <v>100000.0</v>
      </c>
      <c r="E296" s="27"/>
    </row>
    <row r="297" ht="14.25" customHeight="1">
      <c r="B297" s="13">
        <v>45334.0</v>
      </c>
      <c r="C297" s="26" t="s">
        <v>287</v>
      </c>
      <c r="D297" s="27">
        <v>50000.0</v>
      </c>
      <c r="E297" s="27"/>
      <c r="F297" s="17" t="s">
        <v>13</v>
      </c>
    </row>
    <row r="298" ht="14.25" customHeight="1">
      <c r="B298" s="13">
        <v>45334.0</v>
      </c>
      <c r="C298" s="26" t="s">
        <v>517</v>
      </c>
      <c r="D298" s="27">
        <v>500000.0</v>
      </c>
      <c r="E298" s="27"/>
    </row>
    <row r="299" ht="14.25" customHeight="1">
      <c r="B299" s="13">
        <v>45334.0</v>
      </c>
      <c r="C299" s="26" t="s">
        <v>518</v>
      </c>
      <c r="D299" s="27">
        <v>150000.0</v>
      </c>
      <c r="E299" s="27"/>
    </row>
    <row r="300" ht="14.25" customHeight="1">
      <c r="B300" s="13">
        <v>45334.0</v>
      </c>
      <c r="C300" s="26" t="s">
        <v>24</v>
      </c>
      <c r="D300" s="27">
        <v>30000.0</v>
      </c>
      <c r="E300" s="27"/>
    </row>
    <row r="301" ht="14.25" customHeight="1">
      <c r="B301" s="13">
        <v>45334.0</v>
      </c>
      <c r="C301" s="26" t="s">
        <v>111</v>
      </c>
      <c r="D301" s="27">
        <v>1000000.0</v>
      </c>
      <c r="E301" s="27"/>
      <c r="F301" s="17" t="s">
        <v>13</v>
      </c>
    </row>
    <row r="302" ht="14.25" customHeight="1">
      <c r="B302" s="13">
        <v>45334.0</v>
      </c>
      <c r="C302" s="26" t="s">
        <v>9</v>
      </c>
      <c r="D302" s="27">
        <v>200000.0</v>
      </c>
      <c r="E302" s="27"/>
    </row>
    <row r="303" ht="14.25" customHeight="1">
      <c r="B303" s="13">
        <v>45334.0</v>
      </c>
      <c r="C303" s="26" t="s">
        <v>282</v>
      </c>
      <c r="D303" s="27">
        <v>22828.0</v>
      </c>
      <c r="E303" s="27"/>
    </row>
    <row r="304" ht="14.25" customHeight="1">
      <c r="B304" s="13">
        <v>45334.0</v>
      </c>
      <c r="C304" s="26" t="s">
        <v>183</v>
      </c>
      <c r="D304" s="27">
        <v>50000.0</v>
      </c>
      <c r="E304" s="27"/>
    </row>
    <row r="305" ht="14.25" customHeight="1">
      <c r="B305" s="13">
        <v>45334.0</v>
      </c>
      <c r="C305" s="26" t="s">
        <v>213</v>
      </c>
      <c r="D305" s="27">
        <v>500000.0</v>
      </c>
      <c r="E305" s="27"/>
      <c r="F305" s="17" t="s">
        <v>13</v>
      </c>
    </row>
    <row r="306" ht="14.25" customHeight="1">
      <c r="B306" s="13">
        <v>45334.0</v>
      </c>
      <c r="C306" s="26" t="s">
        <v>519</v>
      </c>
      <c r="D306" s="27">
        <v>50000.0</v>
      </c>
      <c r="E306" s="27"/>
    </row>
    <row r="307" ht="14.25" customHeight="1">
      <c r="B307" s="13">
        <v>45334.0</v>
      </c>
      <c r="C307" s="26" t="s">
        <v>329</v>
      </c>
      <c r="D307" s="27">
        <v>150000.0</v>
      </c>
      <c r="E307" s="27"/>
    </row>
    <row r="308" ht="14.25" customHeight="1">
      <c r="B308" s="13">
        <v>45334.0</v>
      </c>
      <c r="C308" s="26" t="s">
        <v>520</v>
      </c>
      <c r="D308" s="27">
        <v>250055.0</v>
      </c>
      <c r="E308" s="27"/>
    </row>
    <row r="309" ht="14.25" customHeight="1">
      <c r="B309" s="13">
        <v>45334.0</v>
      </c>
      <c r="C309" s="26" t="s">
        <v>521</v>
      </c>
      <c r="D309" s="27">
        <v>500000.0</v>
      </c>
      <c r="E309" s="27"/>
    </row>
    <row r="310" ht="14.25" customHeight="1">
      <c r="B310" s="13">
        <v>45334.0</v>
      </c>
      <c r="C310" s="26" t="s">
        <v>89</v>
      </c>
      <c r="D310" s="27">
        <v>150000.0</v>
      </c>
      <c r="E310" s="27"/>
    </row>
    <row r="311" ht="14.25" customHeight="1">
      <c r="B311" s="13">
        <v>45334.0</v>
      </c>
      <c r="C311" s="26" t="s">
        <v>522</v>
      </c>
      <c r="D311" s="27"/>
      <c r="E311" s="27">
        <v>4800000.0</v>
      </c>
    </row>
    <row r="312" ht="14.25" customHeight="1">
      <c r="B312" s="13">
        <v>45334.0</v>
      </c>
      <c r="C312" s="26" t="s">
        <v>249</v>
      </c>
      <c r="D312" s="27">
        <v>100000.0</v>
      </c>
      <c r="E312" s="27"/>
      <c r="F312" s="17" t="s">
        <v>215</v>
      </c>
    </row>
    <row r="313" ht="14.25" customHeight="1">
      <c r="B313" s="13">
        <v>45334.0</v>
      </c>
      <c r="C313" s="26" t="s">
        <v>306</v>
      </c>
      <c r="D313" s="27">
        <v>50000.0</v>
      </c>
      <c r="E313" s="27"/>
    </row>
    <row r="314" ht="14.25" customHeight="1">
      <c r="B314" s="13">
        <v>45334.0</v>
      </c>
      <c r="C314" s="26" t="s">
        <v>523</v>
      </c>
      <c r="D314" s="27">
        <v>500055.0</v>
      </c>
      <c r="E314" s="27"/>
    </row>
    <row r="315" ht="14.25" customHeight="1">
      <c r="B315" s="13">
        <v>45334.0</v>
      </c>
      <c r="C315" s="26" t="s">
        <v>412</v>
      </c>
      <c r="D315" s="27">
        <v>100000.0</v>
      </c>
      <c r="E315" s="27"/>
      <c r="F315" s="17" t="s">
        <v>13</v>
      </c>
    </row>
    <row r="316" ht="14.25" customHeight="1">
      <c r="B316" s="13">
        <v>45334.0</v>
      </c>
      <c r="C316" s="26" t="s">
        <v>191</v>
      </c>
      <c r="D316" s="27">
        <v>500000.0</v>
      </c>
      <c r="E316" s="27"/>
      <c r="F316" s="17" t="s">
        <v>13</v>
      </c>
    </row>
    <row r="317" ht="14.25" customHeight="1">
      <c r="B317" s="13">
        <v>45334.0</v>
      </c>
      <c r="C317" s="26" t="s">
        <v>524</v>
      </c>
      <c r="D317" s="27">
        <v>40000.0</v>
      </c>
      <c r="E317" s="27"/>
    </row>
    <row r="318" ht="14.25" customHeight="1">
      <c r="B318" s="13">
        <v>45334.0</v>
      </c>
      <c r="C318" s="26" t="s">
        <v>525</v>
      </c>
      <c r="D318" s="27">
        <v>280000.0</v>
      </c>
      <c r="E318" s="27"/>
    </row>
    <row r="319" ht="14.25" customHeight="1">
      <c r="B319" s="13">
        <v>45334.0</v>
      </c>
      <c r="C319" s="26" t="s">
        <v>192</v>
      </c>
      <c r="D319" s="27">
        <v>300000.0</v>
      </c>
      <c r="E319" s="27"/>
    </row>
    <row r="320" ht="14.25" customHeight="1">
      <c r="B320" s="13">
        <v>45334.0</v>
      </c>
      <c r="C320" s="26" t="s">
        <v>526</v>
      </c>
      <c r="D320" s="27">
        <v>200000.0</v>
      </c>
      <c r="E320" s="27"/>
    </row>
    <row r="321" ht="14.25" customHeight="1">
      <c r="B321" s="13">
        <v>45335.0</v>
      </c>
      <c r="C321" s="26" t="s">
        <v>174</v>
      </c>
      <c r="D321" s="27">
        <v>250000.0</v>
      </c>
      <c r="E321" s="27"/>
      <c r="F321" s="17" t="s">
        <v>13</v>
      </c>
    </row>
    <row r="322" ht="14.25" customHeight="1">
      <c r="B322" s="13">
        <v>45335.0</v>
      </c>
      <c r="C322" s="26" t="s">
        <v>20</v>
      </c>
      <c r="D322" s="27">
        <v>50000.0</v>
      </c>
      <c r="E322" s="27"/>
    </row>
    <row r="323" ht="14.25" customHeight="1">
      <c r="B323" s="13">
        <v>45335.0</v>
      </c>
      <c r="C323" s="26" t="s">
        <v>48</v>
      </c>
      <c r="D323" s="27">
        <v>200000.0</v>
      </c>
      <c r="E323" s="27"/>
    </row>
    <row r="324" ht="14.25" customHeight="1">
      <c r="B324" s="13">
        <v>45335.0</v>
      </c>
      <c r="C324" s="26" t="s">
        <v>101</v>
      </c>
      <c r="D324" s="27">
        <v>100000.0</v>
      </c>
      <c r="E324" s="27"/>
    </row>
    <row r="325" ht="14.25" customHeight="1">
      <c r="B325" s="13">
        <v>45335.0</v>
      </c>
      <c r="C325" s="26" t="s">
        <v>334</v>
      </c>
      <c r="D325" s="27">
        <v>100000.0</v>
      </c>
      <c r="E325" s="27"/>
    </row>
    <row r="326" ht="14.25" customHeight="1">
      <c r="B326" s="13">
        <v>45335.0</v>
      </c>
      <c r="C326" s="26" t="s">
        <v>66</v>
      </c>
      <c r="D326" s="27">
        <v>100000.0</v>
      </c>
      <c r="E326" s="27"/>
    </row>
    <row r="327" ht="14.25" customHeight="1">
      <c r="B327" s="13">
        <v>45335.0</v>
      </c>
      <c r="C327" s="26" t="s">
        <v>234</v>
      </c>
      <c r="D327" s="27">
        <v>60000.0</v>
      </c>
      <c r="E327" s="27"/>
    </row>
    <row r="328" ht="14.25" customHeight="1">
      <c r="B328" s="13">
        <v>45335.0</v>
      </c>
      <c r="C328" s="26" t="s">
        <v>201</v>
      </c>
      <c r="D328" s="27">
        <v>100000.0</v>
      </c>
      <c r="E328" s="27"/>
    </row>
    <row r="329" ht="14.25" customHeight="1">
      <c r="B329" s="13">
        <v>45335.0</v>
      </c>
      <c r="C329" s="26" t="s">
        <v>240</v>
      </c>
      <c r="D329" s="27">
        <v>50000.0</v>
      </c>
      <c r="E329" s="27"/>
    </row>
    <row r="330" ht="14.25" customHeight="1">
      <c r="B330" s="13">
        <v>45335.0</v>
      </c>
      <c r="C330" s="26" t="s">
        <v>348</v>
      </c>
      <c r="D330" s="27">
        <v>70000.0</v>
      </c>
      <c r="E330" s="27"/>
    </row>
    <row r="331" ht="14.25" customHeight="1">
      <c r="B331" s="13">
        <v>45336.0</v>
      </c>
      <c r="C331" s="26" t="s">
        <v>27</v>
      </c>
      <c r="D331" s="27">
        <v>50000.0</v>
      </c>
      <c r="E331" s="27"/>
    </row>
    <row r="332" ht="14.25" customHeight="1">
      <c r="B332" s="13">
        <v>45336.0</v>
      </c>
      <c r="C332" s="26" t="s">
        <v>378</v>
      </c>
      <c r="D332" s="27">
        <v>20000.0</v>
      </c>
      <c r="E332" s="27"/>
    </row>
    <row r="333" ht="14.25" customHeight="1">
      <c r="B333" s="13">
        <v>45336.0</v>
      </c>
      <c r="C333" s="26" t="s">
        <v>202</v>
      </c>
      <c r="D333" s="27">
        <v>100000.0</v>
      </c>
      <c r="E333" s="27"/>
    </row>
    <row r="334" ht="14.25" customHeight="1">
      <c r="B334" s="13">
        <v>45336.0</v>
      </c>
      <c r="C334" s="26" t="s">
        <v>498</v>
      </c>
      <c r="D334" s="27">
        <v>50000.0</v>
      </c>
      <c r="E334" s="27"/>
      <c r="F334" s="17" t="s">
        <v>13</v>
      </c>
    </row>
    <row r="335" ht="14.25" customHeight="1">
      <c r="B335" s="13">
        <v>45336.0</v>
      </c>
      <c r="C335" s="26" t="s">
        <v>185</v>
      </c>
      <c r="D335" s="27">
        <v>10000.0</v>
      </c>
      <c r="E335" s="27"/>
    </row>
    <row r="336" ht="14.25" customHeight="1">
      <c r="B336" s="13">
        <v>45336.0</v>
      </c>
      <c r="C336" s="26" t="s">
        <v>527</v>
      </c>
      <c r="D336" s="27">
        <v>500000.0</v>
      </c>
      <c r="E336" s="27"/>
      <c r="F336" s="17" t="s">
        <v>382</v>
      </c>
    </row>
    <row r="337" ht="14.25" customHeight="1">
      <c r="B337" s="13">
        <v>45336.0</v>
      </c>
      <c r="C337" s="26" t="s">
        <v>291</v>
      </c>
      <c r="D337" s="27">
        <v>100055.0</v>
      </c>
      <c r="E337" s="27"/>
      <c r="F337" s="17" t="s">
        <v>382</v>
      </c>
    </row>
    <row r="338" ht="14.25" customHeight="1">
      <c r="B338" s="13">
        <v>45336.0</v>
      </c>
      <c r="C338" s="26" t="s">
        <v>528</v>
      </c>
      <c r="D338" s="27">
        <v>50000.0</v>
      </c>
      <c r="E338" s="27"/>
    </row>
    <row r="339" ht="14.25" customHeight="1">
      <c r="B339" s="13">
        <v>45336.0</v>
      </c>
      <c r="C339" s="26" t="s">
        <v>282</v>
      </c>
      <c r="D339" s="27">
        <v>22828.0</v>
      </c>
      <c r="E339" s="27"/>
    </row>
    <row r="340" ht="14.25" customHeight="1">
      <c r="B340" s="13">
        <v>45336.0</v>
      </c>
      <c r="C340" s="26" t="s">
        <v>66</v>
      </c>
      <c r="D340" s="27">
        <v>100000.0</v>
      </c>
      <c r="E340" s="27"/>
    </row>
    <row r="341" ht="14.25" customHeight="1">
      <c r="B341" s="13">
        <v>45336.0</v>
      </c>
      <c r="C341" s="26" t="s">
        <v>234</v>
      </c>
      <c r="D341" s="27">
        <v>100000.0</v>
      </c>
      <c r="E341" s="27"/>
    </row>
    <row r="342" ht="14.25" customHeight="1">
      <c r="B342" s="13">
        <v>45336.0</v>
      </c>
      <c r="C342" s="26" t="s">
        <v>529</v>
      </c>
      <c r="D342" s="27">
        <v>100000.0</v>
      </c>
      <c r="E342" s="27"/>
    </row>
    <row r="343" ht="14.25" customHeight="1">
      <c r="B343" s="13">
        <v>45336.0</v>
      </c>
      <c r="C343" s="26" t="s">
        <v>530</v>
      </c>
      <c r="D343" s="27">
        <v>500000.0</v>
      </c>
      <c r="E343" s="27"/>
    </row>
    <row r="344" ht="14.25" customHeight="1">
      <c r="B344" s="13">
        <v>45336.0</v>
      </c>
      <c r="C344" s="26" t="s">
        <v>531</v>
      </c>
      <c r="D344" s="27">
        <v>200000.0</v>
      </c>
      <c r="E344" s="27"/>
    </row>
    <row r="345" ht="14.25" customHeight="1">
      <c r="B345" s="13">
        <v>45336.0</v>
      </c>
      <c r="C345" s="26" t="s">
        <v>324</v>
      </c>
      <c r="D345" s="27">
        <v>200011.0</v>
      </c>
      <c r="E345" s="27"/>
    </row>
    <row r="346" ht="14.25" customHeight="1">
      <c r="B346" s="13">
        <v>45336.0</v>
      </c>
      <c r="C346" s="26" t="s">
        <v>532</v>
      </c>
      <c r="D346" s="27">
        <v>50000.0</v>
      </c>
      <c r="E346" s="27"/>
    </row>
    <row r="347" ht="14.25" customHeight="1">
      <c r="B347" s="13">
        <v>45337.0</v>
      </c>
      <c r="C347" s="26" t="s">
        <v>171</v>
      </c>
      <c r="D347" s="27">
        <v>300000.0</v>
      </c>
      <c r="E347" s="27"/>
    </row>
    <row r="348" ht="14.25" customHeight="1">
      <c r="B348" s="13">
        <v>45337.0</v>
      </c>
      <c r="C348" s="26" t="s">
        <v>243</v>
      </c>
      <c r="D348" s="27">
        <v>500000.0</v>
      </c>
      <c r="E348" s="27"/>
    </row>
    <row r="349" ht="14.25" customHeight="1">
      <c r="B349" s="13">
        <v>45337.0</v>
      </c>
      <c r="C349" s="26" t="s">
        <v>533</v>
      </c>
      <c r="D349" s="27">
        <v>150000.0</v>
      </c>
      <c r="E349" s="27"/>
    </row>
    <row r="350" ht="14.25" customHeight="1">
      <c r="B350" s="13">
        <v>45337.0</v>
      </c>
      <c r="C350" s="26" t="s">
        <v>66</v>
      </c>
      <c r="D350" s="27">
        <v>100000.0</v>
      </c>
      <c r="E350" s="27"/>
    </row>
    <row r="351" ht="14.25" customHeight="1">
      <c r="B351" s="13">
        <v>45337.0</v>
      </c>
      <c r="C351" s="26" t="s">
        <v>26</v>
      </c>
      <c r="D351" s="27">
        <v>55555.0</v>
      </c>
      <c r="E351" s="27"/>
    </row>
    <row r="352" ht="14.25" customHeight="1">
      <c r="B352" s="13">
        <v>45337.0</v>
      </c>
      <c r="C352" s="26" t="s">
        <v>534</v>
      </c>
      <c r="D352" s="27">
        <v>30000.0</v>
      </c>
      <c r="E352" s="27"/>
    </row>
    <row r="353" ht="14.25" customHeight="1">
      <c r="B353" s="13">
        <v>45337.0</v>
      </c>
      <c r="C353" s="26" t="s">
        <v>198</v>
      </c>
      <c r="D353" s="27">
        <v>1000055.0</v>
      </c>
      <c r="E353" s="27"/>
    </row>
    <row r="354" ht="14.25" customHeight="1">
      <c r="B354" s="13">
        <v>45337.0</v>
      </c>
      <c r="C354" s="26" t="s">
        <v>535</v>
      </c>
      <c r="D354" s="27">
        <v>1500000.0</v>
      </c>
      <c r="E354" s="27"/>
    </row>
    <row r="355" ht="14.25" customHeight="1">
      <c r="B355" s="13">
        <v>45337.0</v>
      </c>
      <c r="C355" s="26" t="s">
        <v>30</v>
      </c>
      <c r="D355" s="27">
        <v>500055.0</v>
      </c>
      <c r="E355" s="27"/>
      <c r="F355" s="17" t="s">
        <v>382</v>
      </c>
    </row>
    <row r="356" ht="14.25" customHeight="1">
      <c r="B356" s="13">
        <v>45337.0</v>
      </c>
      <c r="C356" s="26" t="s">
        <v>536</v>
      </c>
      <c r="D356" s="27">
        <v>50000.0</v>
      </c>
      <c r="E356" s="27"/>
    </row>
    <row r="357" ht="14.25" customHeight="1">
      <c r="B357" s="13">
        <v>45337.0</v>
      </c>
      <c r="C357" s="26" t="s">
        <v>208</v>
      </c>
      <c r="D357" s="27">
        <v>200000.0</v>
      </c>
      <c r="E357" s="27"/>
    </row>
    <row r="358" ht="14.25" customHeight="1">
      <c r="B358" s="13">
        <v>45337.0</v>
      </c>
      <c r="C358" s="26" t="s">
        <v>234</v>
      </c>
      <c r="D358" s="27">
        <v>60000.0</v>
      </c>
      <c r="E358" s="27"/>
    </row>
    <row r="359" ht="14.25" customHeight="1">
      <c r="B359" s="13">
        <v>45337.0</v>
      </c>
      <c r="C359" s="26" t="s">
        <v>537</v>
      </c>
      <c r="D359" s="27">
        <v>200000.0</v>
      </c>
      <c r="E359" s="27"/>
      <c r="F359" s="17" t="s">
        <v>538</v>
      </c>
    </row>
    <row r="360" ht="14.25" customHeight="1">
      <c r="B360" s="13">
        <v>45337.0</v>
      </c>
      <c r="C360" s="26" t="s">
        <v>539</v>
      </c>
      <c r="D360" s="27">
        <v>150000.0</v>
      </c>
      <c r="E360" s="27"/>
    </row>
    <row r="361" ht="14.25" customHeight="1">
      <c r="B361" s="13">
        <v>45337.0</v>
      </c>
      <c r="C361" s="26" t="s">
        <v>282</v>
      </c>
      <c r="D361" s="27">
        <v>22828.0</v>
      </c>
      <c r="E361" s="27"/>
    </row>
    <row r="362" ht="14.25" customHeight="1">
      <c r="B362" s="13">
        <v>45337.0</v>
      </c>
      <c r="C362" s="26" t="s">
        <v>239</v>
      </c>
      <c r="D362" s="27">
        <v>100000.0</v>
      </c>
      <c r="E362" s="27"/>
      <c r="F362" s="17" t="s">
        <v>13</v>
      </c>
    </row>
    <row r="363" ht="14.25" customHeight="1">
      <c r="B363" s="13">
        <v>45338.0</v>
      </c>
      <c r="C363" s="26" t="s">
        <v>49</v>
      </c>
      <c r="D363" s="27">
        <v>500000.0</v>
      </c>
      <c r="E363" s="27"/>
    </row>
    <row r="364" ht="14.25" customHeight="1">
      <c r="B364" s="13">
        <v>45338.0</v>
      </c>
      <c r="C364" s="26" t="s">
        <v>381</v>
      </c>
      <c r="D364" s="27">
        <v>100000.0</v>
      </c>
      <c r="E364" s="27"/>
    </row>
    <row r="365" ht="14.25" customHeight="1">
      <c r="B365" s="13">
        <v>45338.0</v>
      </c>
      <c r="C365" s="26" t="s">
        <v>177</v>
      </c>
      <c r="D365" s="27">
        <v>700000.0</v>
      </c>
      <c r="E365" s="27"/>
      <c r="F365" s="17" t="s">
        <v>56</v>
      </c>
    </row>
    <row r="366" ht="14.25" customHeight="1">
      <c r="B366" s="13">
        <v>45338.0</v>
      </c>
      <c r="C366" s="26" t="s">
        <v>333</v>
      </c>
      <c r="D366" s="27">
        <v>100000.0</v>
      </c>
      <c r="E366" s="27"/>
    </row>
    <row r="367" ht="14.25" customHeight="1">
      <c r="B367" s="13">
        <v>45338.0</v>
      </c>
      <c r="C367" s="26" t="s">
        <v>270</v>
      </c>
      <c r="D367" s="27">
        <v>150055.0</v>
      </c>
      <c r="E367" s="27"/>
      <c r="F367" s="17" t="s">
        <v>382</v>
      </c>
    </row>
    <row r="368" ht="14.25" customHeight="1">
      <c r="B368" s="13">
        <v>45338.0</v>
      </c>
      <c r="C368" s="26" t="s">
        <v>540</v>
      </c>
      <c r="D368" s="27">
        <v>300000.0</v>
      </c>
      <c r="E368" s="27"/>
    </row>
    <row r="369" ht="14.25" customHeight="1">
      <c r="B369" s="13">
        <v>45338.0</v>
      </c>
      <c r="C369" s="26" t="s">
        <v>12</v>
      </c>
      <c r="D369" s="27">
        <v>50000.0</v>
      </c>
      <c r="E369" s="27"/>
    </row>
    <row r="370" ht="14.25" customHeight="1">
      <c r="B370" s="13">
        <v>45338.0</v>
      </c>
      <c r="C370" s="26" t="s">
        <v>66</v>
      </c>
      <c r="D370" s="27">
        <v>100000.0</v>
      </c>
      <c r="E370" s="27"/>
    </row>
    <row r="371" ht="14.25" customHeight="1">
      <c r="B371" s="13">
        <v>45338.0</v>
      </c>
      <c r="C371" s="26" t="s">
        <v>541</v>
      </c>
      <c r="D371" s="27">
        <v>50000.0</v>
      </c>
      <c r="E371" s="27"/>
    </row>
    <row r="372" ht="14.25" customHeight="1">
      <c r="B372" s="13">
        <v>45338.0</v>
      </c>
      <c r="C372" s="26" t="s">
        <v>124</v>
      </c>
      <c r="D372" s="27">
        <v>125000.0</v>
      </c>
      <c r="E372" s="27"/>
    </row>
    <row r="373" ht="14.25" customHeight="1">
      <c r="B373" s="13">
        <v>45338.0</v>
      </c>
      <c r="C373" s="26" t="s">
        <v>70</v>
      </c>
      <c r="D373" s="27">
        <v>50000.0</v>
      </c>
      <c r="E373" s="27"/>
    </row>
    <row r="374" ht="14.25" customHeight="1">
      <c r="B374" s="13">
        <v>45338.0</v>
      </c>
      <c r="C374" s="26" t="s">
        <v>542</v>
      </c>
      <c r="D374" s="27">
        <v>188818.0</v>
      </c>
      <c r="E374" s="27"/>
    </row>
    <row r="375" ht="14.25" customHeight="1">
      <c r="B375" s="13">
        <v>45338.0</v>
      </c>
      <c r="C375" s="26" t="s">
        <v>285</v>
      </c>
      <c r="D375" s="27">
        <v>3000000.0</v>
      </c>
      <c r="E375" s="27"/>
    </row>
    <row r="376" ht="14.25" customHeight="1">
      <c r="B376" s="13">
        <v>45338.0</v>
      </c>
      <c r="C376" s="26" t="s">
        <v>543</v>
      </c>
      <c r="D376" s="27">
        <v>1.0E7</v>
      </c>
      <c r="E376" s="27"/>
      <c r="F376" s="17" t="s">
        <v>56</v>
      </c>
    </row>
    <row r="377" ht="14.25" customHeight="1">
      <c r="B377" s="13">
        <v>45338.0</v>
      </c>
      <c r="C377" s="26" t="s">
        <v>107</v>
      </c>
      <c r="D377" s="27">
        <v>50000.0</v>
      </c>
      <c r="E377" s="27"/>
    </row>
    <row r="378" ht="14.25" customHeight="1">
      <c r="B378" s="13">
        <v>45338.0</v>
      </c>
      <c r="C378" s="26" t="s">
        <v>302</v>
      </c>
      <c r="D378" s="27">
        <v>1000055.0</v>
      </c>
      <c r="E378" s="27"/>
      <c r="F378" s="17" t="s">
        <v>382</v>
      </c>
    </row>
    <row r="379" ht="14.25" customHeight="1">
      <c r="B379" s="13">
        <v>45338.0</v>
      </c>
      <c r="C379" s="26" t="s">
        <v>22</v>
      </c>
      <c r="D379" s="27">
        <v>20000.0</v>
      </c>
      <c r="E379" s="27"/>
    </row>
    <row r="380" ht="14.25" customHeight="1">
      <c r="B380" s="13">
        <v>45338.0</v>
      </c>
      <c r="C380" s="26" t="s">
        <v>164</v>
      </c>
      <c r="D380" s="27">
        <v>25000.0</v>
      </c>
      <c r="E380" s="27"/>
    </row>
    <row r="381" ht="14.25" customHeight="1">
      <c r="B381" s="13">
        <v>45338.0</v>
      </c>
      <c r="C381" s="26" t="s">
        <v>486</v>
      </c>
      <c r="D381" s="27">
        <v>50000.0</v>
      </c>
      <c r="E381" s="27"/>
    </row>
    <row r="382" ht="14.25" customHeight="1">
      <c r="B382" s="13">
        <v>45338.0</v>
      </c>
      <c r="C382" s="26" t="s">
        <v>403</v>
      </c>
      <c r="D382" s="27">
        <v>200000.0</v>
      </c>
      <c r="E382" s="27"/>
    </row>
    <row r="383" ht="14.25" customHeight="1">
      <c r="B383" s="13">
        <v>45338.0</v>
      </c>
      <c r="C383" s="26" t="s">
        <v>282</v>
      </c>
      <c r="D383" s="27">
        <v>22828.0</v>
      </c>
      <c r="E383" s="27"/>
    </row>
    <row r="384" ht="14.25" customHeight="1">
      <c r="B384" s="13">
        <v>45339.0</v>
      </c>
      <c r="C384" s="26" t="s">
        <v>544</v>
      </c>
      <c r="D384" s="27">
        <v>100000.0</v>
      </c>
      <c r="E384" s="27"/>
    </row>
    <row r="385" ht="14.25" customHeight="1">
      <c r="B385" s="13">
        <v>45339.0</v>
      </c>
      <c r="C385" s="26" t="s">
        <v>545</v>
      </c>
      <c r="D385" s="27">
        <v>50000.0</v>
      </c>
      <c r="E385" s="27"/>
    </row>
    <row r="386" ht="14.25" customHeight="1">
      <c r="B386" s="13">
        <v>45339.0</v>
      </c>
      <c r="C386" s="26" t="s">
        <v>66</v>
      </c>
      <c r="D386" s="27">
        <v>100000.0</v>
      </c>
      <c r="E386" s="27"/>
    </row>
    <row r="387" ht="14.25" customHeight="1">
      <c r="B387" s="13">
        <v>45339.0</v>
      </c>
      <c r="C387" s="26" t="s">
        <v>546</v>
      </c>
      <c r="D387" s="27">
        <v>100000.0</v>
      </c>
      <c r="E387" s="27"/>
    </row>
    <row r="388" ht="14.25" customHeight="1">
      <c r="B388" s="13">
        <v>45339.0</v>
      </c>
      <c r="C388" s="26" t="s">
        <v>547</v>
      </c>
      <c r="D388" s="27">
        <v>250000.0</v>
      </c>
      <c r="E388" s="27"/>
      <c r="F388" s="17" t="s">
        <v>13</v>
      </c>
    </row>
    <row r="389" ht="14.25" customHeight="1">
      <c r="B389" s="13">
        <v>45339.0</v>
      </c>
      <c r="C389" s="26" t="s">
        <v>548</v>
      </c>
      <c r="D389" s="27">
        <v>1000000.0</v>
      </c>
      <c r="E389" s="27"/>
    </row>
    <row r="390" ht="14.25" customHeight="1">
      <c r="B390" s="13">
        <v>45339.0</v>
      </c>
      <c r="C390" s="26" t="s">
        <v>549</v>
      </c>
      <c r="D390" s="27">
        <v>250000.0</v>
      </c>
      <c r="E390" s="27"/>
    </row>
    <row r="391" ht="14.25" customHeight="1">
      <c r="B391" s="13">
        <v>45339.0</v>
      </c>
      <c r="C391" s="26" t="s">
        <v>550</v>
      </c>
      <c r="D391" s="27">
        <v>200055.0</v>
      </c>
      <c r="E391" s="27"/>
      <c r="F391" s="17" t="s">
        <v>382</v>
      </c>
    </row>
    <row r="392" ht="14.25" customHeight="1">
      <c r="B392" s="13">
        <v>45339.0</v>
      </c>
      <c r="C392" s="26" t="s">
        <v>282</v>
      </c>
      <c r="D392" s="27">
        <v>22828.0</v>
      </c>
      <c r="E392" s="27"/>
    </row>
    <row r="393" ht="14.25" customHeight="1">
      <c r="B393" s="13">
        <v>45339.0</v>
      </c>
      <c r="C393" s="26" t="s">
        <v>234</v>
      </c>
      <c r="D393" s="27">
        <v>60000.0</v>
      </c>
      <c r="E393" s="27"/>
    </row>
    <row r="394" ht="14.25" customHeight="1">
      <c r="B394" s="13">
        <v>45339.0</v>
      </c>
      <c r="C394" s="26" t="s">
        <v>551</v>
      </c>
      <c r="D394" s="27">
        <v>500000.0</v>
      </c>
      <c r="E394" s="27"/>
    </row>
    <row r="395" ht="14.25" customHeight="1">
      <c r="B395" s="13">
        <v>45339.0</v>
      </c>
      <c r="C395" s="26" t="s">
        <v>212</v>
      </c>
      <c r="D395" s="27">
        <v>50055.0</v>
      </c>
      <c r="E395" s="27"/>
    </row>
    <row r="396" ht="14.25" customHeight="1">
      <c r="B396" s="13">
        <v>45339.0</v>
      </c>
      <c r="C396" s="26" t="s">
        <v>27</v>
      </c>
      <c r="D396" s="27">
        <v>50000.0</v>
      </c>
      <c r="E396" s="27"/>
    </row>
    <row r="397" ht="14.25" customHeight="1">
      <c r="B397" s="13">
        <v>45339.0</v>
      </c>
      <c r="C397" s="26" t="s">
        <v>481</v>
      </c>
      <c r="D397" s="27">
        <v>1000055.0</v>
      </c>
      <c r="E397" s="27"/>
    </row>
    <row r="398" ht="14.25" customHeight="1">
      <c r="B398" s="13">
        <v>45339.0</v>
      </c>
      <c r="C398" s="26" t="s">
        <v>552</v>
      </c>
      <c r="D398" s="27">
        <v>2000000.0</v>
      </c>
      <c r="E398" s="27"/>
    </row>
    <row r="399" ht="14.25" customHeight="1">
      <c r="B399" s="13">
        <v>45339.0</v>
      </c>
      <c r="C399" s="26" t="s">
        <v>553</v>
      </c>
      <c r="D399" s="27">
        <v>500000.0</v>
      </c>
      <c r="E399" s="27"/>
    </row>
    <row r="400" ht="14.25" customHeight="1">
      <c r="B400" s="13">
        <v>45339.0</v>
      </c>
      <c r="C400" s="26" t="s">
        <v>280</v>
      </c>
      <c r="D400" s="27">
        <v>100000.0</v>
      </c>
      <c r="E400" s="27"/>
    </row>
    <row r="401" ht="14.25" customHeight="1">
      <c r="B401" s="13">
        <v>45339.0</v>
      </c>
      <c r="C401" s="26" t="s">
        <v>147</v>
      </c>
      <c r="D401" s="27"/>
      <c r="E401" s="27">
        <v>3000000.0</v>
      </c>
    </row>
    <row r="402" ht="14.25" customHeight="1">
      <c r="B402" s="13">
        <v>45339.0</v>
      </c>
      <c r="C402" s="26" t="s">
        <v>148</v>
      </c>
      <c r="D402" s="27"/>
      <c r="E402" s="27">
        <v>3000000.0</v>
      </c>
    </row>
    <row r="403" ht="14.25" customHeight="1">
      <c r="B403" s="13">
        <v>45339.0</v>
      </c>
      <c r="C403" s="26" t="s">
        <v>149</v>
      </c>
      <c r="D403" s="27"/>
      <c r="E403" s="27">
        <v>3000000.0</v>
      </c>
    </row>
    <row r="404" ht="14.25" customHeight="1">
      <c r="B404" s="13">
        <v>45339.0</v>
      </c>
      <c r="C404" s="26" t="s">
        <v>554</v>
      </c>
      <c r="D404" s="27"/>
      <c r="E404" s="27">
        <v>1500000.0</v>
      </c>
    </row>
    <row r="405" ht="14.25" customHeight="1">
      <c r="B405" s="13">
        <v>45339.0</v>
      </c>
      <c r="C405" s="26" t="s">
        <v>150</v>
      </c>
      <c r="D405" s="27"/>
      <c r="E405" s="27">
        <v>3000000.0</v>
      </c>
    </row>
    <row r="406" ht="14.25" customHeight="1">
      <c r="B406" s="13">
        <v>45339.0</v>
      </c>
      <c r="C406" s="26" t="s">
        <v>151</v>
      </c>
      <c r="D406" s="27"/>
      <c r="E406" s="27">
        <v>3000000.0</v>
      </c>
    </row>
    <row r="407" ht="14.25" customHeight="1">
      <c r="B407" s="13">
        <v>45339.0</v>
      </c>
      <c r="C407" s="26" t="s">
        <v>152</v>
      </c>
      <c r="D407" s="27"/>
      <c r="E407" s="27">
        <v>6000000.0</v>
      </c>
    </row>
    <row r="408" ht="14.25" customHeight="1">
      <c r="B408" s="13">
        <v>45339.0</v>
      </c>
      <c r="C408" s="28" t="s">
        <v>452</v>
      </c>
      <c r="D408" s="27"/>
      <c r="E408" s="27">
        <v>3000000.0</v>
      </c>
    </row>
    <row r="409" ht="14.25" customHeight="1">
      <c r="B409" s="13">
        <v>45339.0</v>
      </c>
      <c r="C409" s="26" t="s">
        <v>154</v>
      </c>
      <c r="D409" s="27"/>
      <c r="E409" s="27">
        <v>3000000.0</v>
      </c>
    </row>
    <row r="410" ht="14.25" customHeight="1">
      <c r="B410" s="13">
        <v>45340.0</v>
      </c>
      <c r="C410" s="26" t="s">
        <v>117</v>
      </c>
      <c r="D410" s="27">
        <v>100000.0</v>
      </c>
      <c r="E410" s="27"/>
    </row>
    <row r="411" ht="14.25" customHeight="1">
      <c r="B411" s="13">
        <v>45340.0</v>
      </c>
      <c r="C411" s="26" t="s">
        <v>31</v>
      </c>
      <c r="D411" s="27">
        <v>5000.0</v>
      </c>
      <c r="E411" s="27"/>
    </row>
    <row r="412" ht="14.25" customHeight="1">
      <c r="B412" s="13">
        <v>45340.0</v>
      </c>
      <c r="C412" s="26" t="s">
        <v>101</v>
      </c>
      <c r="D412" s="27">
        <v>100000.0</v>
      </c>
      <c r="E412" s="27"/>
    </row>
    <row r="413" ht="14.25" customHeight="1">
      <c r="B413" s="13">
        <v>45340.0</v>
      </c>
      <c r="C413" s="26" t="s">
        <v>555</v>
      </c>
      <c r="D413" s="27">
        <v>100000.0</v>
      </c>
      <c r="E413" s="27"/>
    </row>
    <row r="414" ht="14.25" customHeight="1">
      <c r="B414" s="13">
        <v>45340.0</v>
      </c>
      <c r="C414" s="26" t="s">
        <v>213</v>
      </c>
      <c r="D414" s="27">
        <v>500000.0</v>
      </c>
      <c r="E414" s="27"/>
      <c r="F414" s="17" t="s">
        <v>13</v>
      </c>
    </row>
    <row r="415" ht="14.25" customHeight="1">
      <c r="B415" s="13">
        <v>45340.0</v>
      </c>
      <c r="C415" s="26" t="s">
        <v>103</v>
      </c>
      <c r="D415" s="27">
        <v>200000.0</v>
      </c>
      <c r="E415" s="27"/>
    </row>
    <row r="416" ht="14.25" customHeight="1">
      <c r="B416" s="13">
        <v>45340.0</v>
      </c>
      <c r="C416" s="26" t="s">
        <v>234</v>
      </c>
      <c r="D416" s="27">
        <v>60000.0</v>
      </c>
      <c r="E416" s="27"/>
    </row>
    <row r="417" ht="14.25" customHeight="1">
      <c r="B417" s="13">
        <v>45340.0</v>
      </c>
      <c r="C417" s="26" t="s">
        <v>556</v>
      </c>
      <c r="D417" s="27">
        <v>300000.0</v>
      </c>
      <c r="E417" s="27"/>
    </row>
    <row r="418" ht="14.25" customHeight="1">
      <c r="B418" s="13">
        <v>45340.0</v>
      </c>
      <c r="C418" s="26" t="s">
        <v>557</v>
      </c>
      <c r="D418" s="27">
        <v>5153.0</v>
      </c>
      <c r="E418" s="27"/>
      <c r="F418" s="17" t="s">
        <v>13</v>
      </c>
    </row>
    <row r="419" ht="14.25" customHeight="1">
      <c r="B419" s="13">
        <v>45340.0</v>
      </c>
      <c r="C419" s="26" t="s">
        <v>66</v>
      </c>
      <c r="D419" s="27">
        <v>100000.0</v>
      </c>
      <c r="E419" s="27"/>
    </row>
    <row r="420" ht="14.25" customHeight="1">
      <c r="B420" s="13">
        <v>45340.0</v>
      </c>
      <c r="C420" s="26" t="s">
        <v>178</v>
      </c>
      <c r="D420" s="27">
        <v>1500000.0</v>
      </c>
      <c r="E420" s="27"/>
    </row>
    <row r="421" ht="14.25" customHeight="1">
      <c r="B421" s="13">
        <v>45340.0</v>
      </c>
      <c r="C421" s="26" t="s">
        <v>466</v>
      </c>
      <c r="D421" s="27">
        <v>1000000.0</v>
      </c>
      <c r="E421" s="27"/>
      <c r="F421" s="17" t="s">
        <v>13</v>
      </c>
    </row>
    <row r="422" ht="14.25" customHeight="1">
      <c r="B422" s="13">
        <v>45340.0</v>
      </c>
      <c r="C422" s="26" t="s">
        <v>42</v>
      </c>
      <c r="D422" s="27">
        <v>300000.0</v>
      </c>
      <c r="E422" s="27"/>
    </row>
    <row r="423" ht="14.25" customHeight="1">
      <c r="B423" s="13">
        <v>45340.0</v>
      </c>
      <c r="C423" s="26" t="s">
        <v>558</v>
      </c>
      <c r="D423" s="27">
        <v>100000.0</v>
      </c>
      <c r="E423" s="27"/>
    </row>
    <row r="424" ht="14.25" customHeight="1">
      <c r="B424" s="13">
        <v>45340.0</v>
      </c>
      <c r="C424" s="26" t="s">
        <v>383</v>
      </c>
      <c r="D424" s="27">
        <v>1000000.0</v>
      </c>
      <c r="E424" s="27"/>
    </row>
    <row r="425" ht="14.25" customHeight="1">
      <c r="B425" s="13">
        <v>45340.0</v>
      </c>
      <c r="C425" s="26" t="s">
        <v>51</v>
      </c>
      <c r="D425" s="27">
        <v>25000.0</v>
      </c>
      <c r="E425" s="27"/>
      <c r="F425" s="17" t="s">
        <v>13</v>
      </c>
    </row>
    <row r="426" ht="14.25" customHeight="1">
      <c r="B426" s="13">
        <v>45341.0</v>
      </c>
      <c r="C426" s="26" t="s">
        <v>196</v>
      </c>
      <c r="D426" s="27">
        <v>150000.0</v>
      </c>
      <c r="E426" s="27"/>
    </row>
    <row r="427" ht="14.25" customHeight="1">
      <c r="B427" s="13">
        <v>45341.0</v>
      </c>
      <c r="C427" s="26" t="s">
        <v>183</v>
      </c>
      <c r="D427" s="27">
        <v>50000.0</v>
      </c>
      <c r="E427" s="27"/>
    </row>
    <row r="428" ht="14.25" customHeight="1">
      <c r="B428" s="13">
        <v>45341.0</v>
      </c>
      <c r="C428" s="26" t="s">
        <v>9</v>
      </c>
      <c r="D428" s="27">
        <v>200000.0</v>
      </c>
      <c r="E428" s="27"/>
    </row>
    <row r="429" ht="14.25" customHeight="1">
      <c r="B429" s="13">
        <v>45341.0</v>
      </c>
      <c r="C429" s="26" t="s">
        <v>559</v>
      </c>
      <c r="D429" s="27">
        <v>120000.0</v>
      </c>
      <c r="E429" s="27"/>
    </row>
    <row r="430" ht="14.25" customHeight="1">
      <c r="B430" s="13">
        <v>45341.0</v>
      </c>
      <c r="C430" s="26" t="s">
        <v>560</v>
      </c>
      <c r="D430" s="27">
        <v>50000.0</v>
      </c>
      <c r="E430" s="27"/>
    </row>
    <row r="431" ht="14.25" customHeight="1">
      <c r="B431" s="13">
        <v>45341.0</v>
      </c>
      <c r="C431" s="26" t="s">
        <v>66</v>
      </c>
      <c r="D431" s="27">
        <v>100000.0</v>
      </c>
      <c r="E431" s="27"/>
    </row>
    <row r="432" ht="14.25" customHeight="1">
      <c r="B432" s="13">
        <v>45341.0</v>
      </c>
      <c r="C432" s="26" t="s">
        <v>561</v>
      </c>
      <c r="D432" s="27">
        <v>300000.0</v>
      </c>
      <c r="E432" s="27"/>
    </row>
    <row r="433" ht="14.25" customHeight="1">
      <c r="B433" s="13">
        <v>45341.0</v>
      </c>
      <c r="C433" s="26" t="s">
        <v>48</v>
      </c>
      <c r="D433" s="27">
        <v>100000.0</v>
      </c>
      <c r="E433" s="27"/>
    </row>
    <row r="434" ht="14.25" customHeight="1">
      <c r="B434" s="13">
        <v>45341.0</v>
      </c>
      <c r="C434" s="26" t="s">
        <v>282</v>
      </c>
      <c r="D434" s="27">
        <v>22828.0</v>
      </c>
      <c r="E434" s="27"/>
    </row>
    <row r="435" ht="14.25" customHeight="1">
      <c r="B435" s="13">
        <v>45341.0</v>
      </c>
      <c r="C435" s="26" t="s">
        <v>61</v>
      </c>
      <c r="D435" s="27">
        <v>400000.0</v>
      </c>
      <c r="E435" s="27"/>
    </row>
    <row r="436" ht="14.25" customHeight="1">
      <c r="B436" s="13">
        <v>45341.0</v>
      </c>
      <c r="C436" s="26" t="s">
        <v>234</v>
      </c>
      <c r="D436" s="27">
        <v>60000.0</v>
      </c>
      <c r="E436" s="27"/>
    </row>
    <row r="437" ht="14.25" customHeight="1">
      <c r="B437" s="13">
        <v>45341.0</v>
      </c>
      <c r="C437" s="26" t="s">
        <v>48</v>
      </c>
      <c r="D437" s="27">
        <v>500000.0</v>
      </c>
      <c r="E437" s="27"/>
    </row>
    <row r="438" ht="14.25" customHeight="1">
      <c r="B438" s="13">
        <v>45342.0</v>
      </c>
      <c r="C438" s="26" t="s">
        <v>562</v>
      </c>
      <c r="D438" s="27">
        <v>250000.0</v>
      </c>
      <c r="E438" s="27"/>
    </row>
    <row r="439" ht="14.25" customHeight="1">
      <c r="B439" s="13">
        <v>45342.0</v>
      </c>
      <c r="C439" s="26" t="s">
        <v>563</v>
      </c>
      <c r="D439" s="27">
        <v>350055.0</v>
      </c>
      <c r="E439" s="27"/>
    </row>
    <row r="440" ht="14.25" customHeight="1">
      <c r="B440" s="13">
        <v>45342.0</v>
      </c>
      <c r="C440" s="26" t="s">
        <v>66</v>
      </c>
      <c r="D440" s="27">
        <v>100000.0</v>
      </c>
      <c r="E440" s="27"/>
    </row>
    <row r="441" ht="14.25" customHeight="1">
      <c r="B441" s="13">
        <v>45342.0</v>
      </c>
      <c r="C441" s="26" t="s">
        <v>398</v>
      </c>
      <c r="D441" s="27">
        <v>300000.0</v>
      </c>
      <c r="E441" s="27"/>
    </row>
    <row r="442" ht="14.25" customHeight="1">
      <c r="B442" s="13">
        <v>45342.0</v>
      </c>
      <c r="C442" s="26" t="s">
        <v>282</v>
      </c>
      <c r="D442" s="27">
        <v>22828.0</v>
      </c>
      <c r="E442" s="27"/>
    </row>
    <row r="443" ht="14.25" customHeight="1">
      <c r="B443" s="13">
        <v>45342.0</v>
      </c>
      <c r="C443" s="26" t="s">
        <v>65</v>
      </c>
      <c r="D443" s="27">
        <v>300000.0</v>
      </c>
      <c r="E443" s="27"/>
    </row>
    <row r="444" ht="14.25" customHeight="1">
      <c r="B444" s="13">
        <v>45342.0</v>
      </c>
      <c r="C444" s="26" t="s">
        <v>234</v>
      </c>
      <c r="D444" s="27">
        <v>100000.0</v>
      </c>
      <c r="E444" s="27"/>
    </row>
    <row r="445" ht="14.25" customHeight="1">
      <c r="B445" s="13">
        <v>45342.0</v>
      </c>
      <c r="C445" s="26" t="s">
        <v>174</v>
      </c>
      <c r="D445" s="27">
        <v>250000.0</v>
      </c>
      <c r="E445" s="27"/>
      <c r="F445" s="17" t="s">
        <v>13</v>
      </c>
    </row>
    <row r="446" ht="14.25" customHeight="1">
      <c r="B446" s="13">
        <v>45342.0</v>
      </c>
      <c r="C446" s="26" t="s">
        <v>564</v>
      </c>
      <c r="D446" s="27">
        <v>100000.0</v>
      </c>
      <c r="E446" s="27"/>
    </row>
    <row r="447" ht="14.25" customHeight="1">
      <c r="B447" s="13">
        <v>45342.0</v>
      </c>
      <c r="C447" s="26" t="s">
        <v>565</v>
      </c>
      <c r="D447" s="27">
        <v>100000.0</v>
      </c>
      <c r="E447" s="27"/>
    </row>
    <row r="448" ht="14.25" customHeight="1">
      <c r="B448" s="13">
        <v>45342.0</v>
      </c>
      <c r="C448" s="26" t="s">
        <v>332</v>
      </c>
      <c r="D448" s="27">
        <v>500000.0</v>
      </c>
      <c r="E448" s="27"/>
    </row>
    <row r="449" ht="14.25" customHeight="1">
      <c r="B449" s="13">
        <v>45342.0</v>
      </c>
      <c r="C449" s="26" t="s">
        <v>266</v>
      </c>
      <c r="D449" s="27">
        <v>100000.0</v>
      </c>
      <c r="E449" s="27"/>
    </row>
    <row r="450" ht="14.25" customHeight="1">
      <c r="B450" s="13">
        <v>45342.0</v>
      </c>
      <c r="C450" s="26" t="s">
        <v>248</v>
      </c>
      <c r="D450" s="27">
        <v>500000.0</v>
      </c>
      <c r="E450" s="27"/>
    </row>
    <row r="451" ht="14.25" customHeight="1">
      <c r="B451" s="13">
        <v>45342.0</v>
      </c>
      <c r="C451" s="26" t="s">
        <v>197</v>
      </c>
      <c r="D451" s="27">
        <v>50000.0</v>
      </c>
      <c r="E451" s="27"/>
      <c r="F451" s="17" t="s">
        <v>13</v>
      </c>
    </row>
    <row r="452" ht="14.25" customHeight="1">
      <c r="B452" s="13">
        <v>45342.0</v>
      </c>
      <c r="C452" s="26" t="s">
        <v>267</v>
      </c>
      <c r="D452" s="27">
        <v>500000.0</v>
      </c>
      <c r="E452" s="27"/>
    </row>
    <row r="453" ht="14.25" customHeight="1">
      <c r="B453" s="13">
        <v>45343.0</v>
      </c>
      <c r="C453" s="26" t="s">
        <v>309</v>
      </c>
      <c r="D453" s="27">
        <v>100000.0</v>
      </c>
      <c r="E453" s="27"/>
    </row>
    <row r="454" ht="14.25" customHeight="1">
      <c r="B454" s="13">
        <v>45343.0</v>
      </c>
      <c r="C454" s="26" t="s">
        <v>367</v>
      </c>
      <c r="D454" s="27">
        <v>200000.0</v>
      </c>
      <c r="E454" s="27"/>
    </row>
    <row r="455" ht="14.25" customHeight="1">
      <c r="B455" s="13">
        <v>45343.0</v>
      </c>
      <c r="C455" s="26" t="s">
        <v>185</v>
      </c>
      <c r="D455" s="27">
        <v>20000.0</v>
      </c>
      <c r="E455" s="27"/>
    </row>
    <row r="456" ht="14.25" customHeight="1">
      <c r="B456" s="13">
        <v>45343.0</v>
      </c>
      <c r="C456" s="26" t="s">
        <v>299</v>
      </c>
      <c r="D456" s="27"/>
      <c r="E456" s="27">
        <v>3000000.0</v>
      </c>
    </row>
    <row r="457" ht="14.25" customHeight="1">
      <c r="B457" s="13">
        <v>45343.0</v>
      </c>
      <c r="C457" s="26" t="s">
        <v>300</v>
      </c>
      <c r="D457" s="27"/>
      <c r="E457" s="27">
        <v>3000000.0</v>
      </c>
    </row>
    <row r="458" ht="14.25" customHeight="1">
      <c r="B458" s="13">
        <v>45343.0</v>
      </c>
      <c r="C458" s="26" t="s">
        <v>152</v>
      </c>
      <c r="D458" s="27"/>
      <c r="E458" s="27">
        <v>6000000.0</v>
      </c>
    </row>
    <row r="459" ht="14.25" customHeight="1">
      <c r="B459" s="13">
        <v>45343.0</v>
      </c>
      <c r="C459" s="26" t="s">
        <v>301</v>
      </c>
      <c r="D459" s="27"/>
      <c r="E459" s="27">
        <v>3000000.0</v>
      </c>
    </row>
    <row r="460" ht="14.25" customHeight="1">
      <c r="B460" s="13">
        <v>45343.0</v>
      </c>
      <c r="C460" s="26" t="s">
        <v>20</v>
      </c>
      <c r="D460" s="27">
        <v>50000.0</v>
      </c>
      <c r="E460" s="27"/>
    </row>
    <row r="461" ht="14.25" customHeight="1">
      <c r="B461" s="13">
        <v>45343.0</v>
      </c>
      <c r="C461" s="26" t="s">
        <v>282</v>
      </c>
      <c r="D461" s="27">
        <v>22882.0</v>
      </c>
      <c r="E461" s="27"/>
    </row>
    <row r="462" ht="14.25" customHeight="1">
      <c r="B462" s="13">
        <v>45343.0</v>
      </c>
      <c r="C462" s="26" t="s">
        <v>156</v>
      </c>
      <c r="D462" s="27">
        <v>50000.0</v>
      </c>
      <c r="E462" s="27"/>
      <c r="F462" s="17" t="s">
        <v>13</v>
      </c>
    </row>
    <row r="463" ht="14.25" customHeight="1">
      <c r="B463" s="13">
        <v>45343.0</v>
      </c>
      <c r="C463" s="26" t="s">
        <v>334</v>
      </c>
      <c r="D463" s="27">
        <v>100000.0</v>
      </c>
      <c r="E463" s="27"/>
    </row>
    <row r="464" ht="14.25" customHeight="1">
      <c r="B464" s="13">
        <v>45343.0</v>
      </c>
      <c r="C464" s="26" t="s">
        <v>290</v>
      </c>
      <c r="D464" s="27">
        <v>100000.0</v>
      </c>
      <c r="E464" s="27"/>
    </row>
    <row r="465" ht="14.25" customHeight="1">
      <c r="B465" s="13">
        <v>45343.0</v>
      </c>
      <c r="C465" s="26" t="s">
        <v>566</v>
      </c>
      <c r="D465" s="27">
        <v>50000.0</v>
      </c>
      <c r="E465" s="27"/>
    </row>
    <row r="466" ht="14.25" customHeight="1">
      <c r="B466" s="13">
        <v>45343.0</v>
      </c>
      <c r="C466" s="26" t="s">
        <v>567</v>
      </c>
      <c r="D466" s="27">
        <v>2000000.0</v>
      </c>
      <c r="E466" s="27"/>
    </row>
    <row r="467" ht="14.25" customHeight="1">
      <c r="B467" s="13">
        <v>45343.0</v>
      </c>
      <c r="C467" s="26" t="s">
        <v>234</v>
      </c>
      <c r="D467" s="27">
        <v>60000.0</v>
      </c>
      <c r="E467" s="27"/>
    </row>
    <row r="468" ht="14.25" customHeight="1">
      <c r="B468" s="13">
        <v>45343.0</v>
      </c>
      <c r="C468" s="26" t="s">
        <v>568</v>
      </c>
      <c r="D468" s="27">
        <v>130000.0</v>
      </c>
      <c r="E468" s="27"/>
    </row>
    <row r="469" ht="14.25" customHeight="1">
      <c r="B469" s="13">
        <v>45343.0</v>
      </c>
      <c r="C469" s="26" t="s">
        <v>569</v>
      </c>
      <c r="D469" s="27">
        <v>100000.0</v>
      </c>
      <c r="E469" s="27"/>
    </row>
    <row r="470" ht="14.25" customHeight="1">
      <c r="B470" s="13">
        <v>45343.0</v>
      </c>
      <c r="C470" s="26" t="s">
        <v>212</v>
      </c>
      <c r="D470" s="27">
        <v>50000.0</v>
      </c>
      <c r="E470" s="27"/>
    </row>
    <row r="471" ht="14.25" customHeight="1">
      <c r="B471" s="13">
        <v>45343.0</v>
      </c>
      <c r="C471" s="26" t="s">
        <v>488</v>
      </c>
      <c r="D471" s="27">
        <v>20000.0</v>
      </c>
      <c r="E471" s="27"/>
    </row>
    <row r="472" ht="14.25" customHeight="1">
      <c r="B472" s="13">
        <v>45343.0</v>
      </c>
      <c r="C472" s="26" t="s">
        <v>27</v>
      </c>
      <c r="D472" s="27">
        <v>75000.0</v>
      </c>
      <c r="E472" s="27"/>
    </row>
    <row r="473" ht="14.25" customHeight="1">
      <c r="B473" s="13">
        <v>45343.0</v>
      </c>
      <c r="C473" s="26" t="s">
        <v>70</v>
      </c>
      <c r="D473" s="27">
        <v>500.0</v>
      </c>
      <c r="E473" s="27"/>
    </row>
    <row r="474" ht="14.25" customHeight="1">
      <c r="B474" s="13">
        <v>45343.0</v>
      </c>
      <c r="C474" s="26" t="s">
        <v>552</v>
      </c>
      <c r="D474" s="27">
        <v>2000000.0</v>
      </c>
      <c r="E474" s="27"/>
    </row>
    <row r="475" ht="14.25" customHeight="1">
      <c r="B475" s="13">
        <v>45343.0</v>
      </c>
      <c r="C475" s="26" t="s">
        <v>570</v>
      </c>
      <c r="D475" s="27">
        <v>1500000.0</v>
      </c>
      <c r="E475" s="27"/>
    </row>
    <row r="476" ht="14.25" customHeight="1">
      <c r="B476" s="13">
        <v>45343.0</v>
      </c>
      <c r="C476" s="26" t="s">
        <v>571</v>
      </c>
      <c r="D476" s="27">
        <v>50055.0</v>
      </c>
      <c r="E476" s="27"/>
    </row>
    <row r="477" ht="14.25" customHeight="1">
      <c r="B477" s="13">
        <v>45344.0</v>
      </c>
      <c r="C477" s="26" t="s">
        <v>89</v>
      </c>
      <c r="D477" s="27">
        <v>200000.0</v>
      </c>
      <c r="E477" s="27"/>
    </row>
    <row r="478" ht="14.25" customHeight="1">
      <c r="B478" s="13">
        <v>45344.0</v>
      </c>
      <c r="C478" s="26" t="s">
        <v>572</v>
      </c>
      <c r="D478" s="27">
        <v>100000.0</v>
      </c>
      <c r="E478" s="27"/>
    </row>
    <row r="479" ht="14.25" customHeight="1">
      <c r="B479" s="13">
        <v>45344.0</v>
      </c>
      <c r="C479" s="26" t="s">
        <v>573</v>
      </c>
      <c r="D479" s="27">
        <v>100000.0</v>
      </c>
      <c r="E479" s="27"/>
    </row>
    <row r="480" ht="14.25" customHeight="1">
      <c r="B480" s="13">
        <v>45344.0</v>
      </c>
      <c r="C480" s="26" t="s">
        <v>574</v>
      </c>
      <c r="D480" s="27">
        <v>41000.0</v>
      </c>
      <c r="E480" s="27"/>
    </row>
    <row r="481" ht="14.25" customHeight="1">
      <c r="B481" s="13">
        <v>45344.0</v>
      </c>
      <c r="C481" s="26" t="s">
        <v>347</v>
      </c>
      <c r="D481" s="27">
        <v>100000.0</v>
      </c>
      <c r="E481" s="27"/>
      <c r="F481" s="17" t="s">
        <v>13</v>
      </c>
    </row>
    <row r="482" ht="14.25" customHeight="1">
      <c r="B482" s="13">
        <v>45344.0</v>
      </c>
      <c r="C482" s="26" t="s">
        <v>296</v>
      </c>
      <c r="D482" s="27">
        <v>50000.0</v>
      </c>
      <c r="E482" s="27"/>
    </row>
    <row r="483" ht="14.25" customHeight="1">
      <c r="B483" s="13">
        <v>45344.0</v>
      </c>
      <c r="C483" s="26" t="s">
        <v>189</v>
      </c>
      <c r="D483" s="27">
        <v>500000.0</v>
      </c>
      <c r="E483" s="27"/>
    </row>
    <row r="484" ht="14.25" customHeight="1">
      <c r="B484" s="13">
        <v>45344.0</v>
      </c>
      <c r="C484" s="26" t="s">
        <v>575</v>
      </c>
      <c r="D484" s="27">
        <v>3000000.0</v>
      </c>
      <c r="E484" s="27"/>
    </row>
    <row r="485" ht="14.25" customHeight="1">
      <c r="B485" s="13">
        <v>45344.0</v>
      </c>
      <c r="C485" s="26" t="s">
        <v>282</v>
      </c>
      <c r="D485" s="27">
        <v>28282.0</v>
      </c>
      <c r="E485" s="27"/>
    </row>
    <row r="486" ht="14.25" customHeight="1">
      <c r="B486" s="13">
        <v>45344.0</v>
      </c>
      <c r="C486" s="26" t="s">
        <v>350</v>
      </c>
      <c r="D486" s="27">
        <v>500000.0</v>
      </c>
      <c r="E486" s="27"/>
    </row>
    <row r="487" ht="14.25" customHeight="1">
      <c r="B487" s="13">
        <v>45344.0</v>
      </c>
      <c r="C487" s="26" t="s">
        <v>576</v>
      </c>
      <c r="D487" s="27">
        <v>200000.0</v>
      </c>
      <c r="E487" s="27"/>
    </row>
    <row r="488" ht="14.25" customHeight="1">
      <c r="B488" s="13">
        <v>45344.0</v>
      </c>
      <c r="C488" s="26" t="s">
        <v>254</v>
      </c>
      <c r="D488" s="27">
        <v>150000.0</v>
      </c>
      <c r="E488" s="27"/>
    </row>
    <row r="489" ht="14.25" customHeight="1">
      <c r="B489" s="13">
        <v>45344.0</v>
      </c>
      <c r="C489" s="26" t="s">
        <v>48</v>
      </c>
      <c r="D489" s="27">
        <v>100055.0</v>
      </c>
      <c r="E489" s="27"/>
    </row>
    <row r="490" ht="14.25" customHeight="1">
      <c r="B490" s="13">
        <v>45344.0</v>
      </c>
      <c r="C490" s="26" t="s">
        <v>577</v>
      </c>
      <c r="D490" s="27">
        <v>100000.0</v>
      </c>
      <c r="E490" s="27"/>
    </row>
    <row r="491" ht="14.25" customHeight="1">
      <c r="B491" s="13">
        <v>45344.0</v>
      </c>
      <c r="C491" s="26" t="s">
        <v>578</v>
      </c>
      <c r="D491" s="27">
        <v>100000.0</v>
      </c>
      <c r="E491" s="27"/>
    </row>
    <row r="492" ht="14.25" customHeight="1">
      <c r="B492" s="13">
        <v>45344.0</v>
      </c>
      <c r="C492" s="26" t="s">
        <v>271</v>
      </c>
      <c r="D492" s="27">
        <v>20000.0</v>
      </c>
      <c r="E492" s="27"/>
    </row>
    <row r="493" ht="14.25" customHeight="1">
      <c r="B493" s="13">
        <v>45344.0</v>
      </c>
      <c r="C493" s="26" t="s">
        <v>488</v>
      </c>
      <c r="D493" s="27">
        <v>20000.0</v>
      </c>
      <c r="E493" s="27"/>
    </row>
    <row r="494" ht="14.25" customHeight="1">
      <c r="B494" s="13">
        <v>45344.0</v>
      </c>
      <c r="C494" s="26" t="s">
        <v>66</v>
      </c>
      <c r="D494" s="27">
        <v>100000.0</v>
      </c>
      <c r="E494" s="27"/>
    </row>
    <row r="495" ht="14.25" customHeight="1">
      <c r="B495" s="13">
        <v>45344.0</v>
      </c>
      <c r="C495" s="26" t="s">
        <v>579</v>
      </c>
      <c r="D495" s="27">
        <v>155033.0</v>
      </c>
      <c r="E495" s="27"/>
    </row>
    <row r="496" ht="14.25" customHeight="1">
      <c r="B496" s="13">
        <v>45344.0</v>
      </c>
      <c r="C496" s="26" t="s">
        <v>161</v>
      </c>
      <c r="D496" s="27">
        <v>200000.0</v>
      </c>
      <c r="E496" s="27"/>
    </row>
    <row r="497" ht="14.25" customHeight="1">
      <c r="B497" s="13">
        <v>45344.0</v>
      </c>
      <c r="C497" s="26" t="s">
        <v>580</v>
      </c>
      <c r="D497" s="27">
        <v>65000.0</v>
      </c>
      <c r="E497" s="27"/>
    </row>
    <row r="498" ht="14.25" customHeight="1">
      <c r="B498" s="13">
        <v>45344.0</v>
      </c>
      <c r="C498" s="26" t="s">
        <v>130</v>
      </c>
      <c r="D498" s="27">
        <v>50000.0</v>
      </c>
      <c r="E498" s="27"/>
      <c r="F498" s="17" t="s">
        <v>13</v>
      </c>
    </row>
    <row r="499" ht="14.25" customHeight="1">
      <c r="B499" s="13">
        <v>45345.0</v>
      </c>
      <c r="C499" s="26" t="s">
        <v>27</v>
      </c>
      <c r="D499" s="27">
        <v>50000.0</v>
      </c>
      <c r="E499" s="27"/>
    </row>
    <row r="500" ht="14.25" customHeight="1">
      <c r="B500" s="13">
        <v>45345.0</v>
      </c>
      <c r="C500" s="26" t="s">
        <v>177</v>
      </c>
      <c r="D500" s="27">
        <v>700000.0</v>
      </c>
      <c r="E500" s="27"/>
      <c r="F500" s="17" t="s">
        <v>13</v>
      </c>
    </row>
    <row r="501" ht="14.25" customHeight="1">
      <c r="B501" s="13">
        <v>45345.0</v>
      </c>
      <c r="C501" s="26" t="s">
        <v>77</v>
      </c>
      <c r="D501" s="27">
        <v>200000.0</v>
      </c>
      <c r="E501" s="27"/>
    </row>
    <row r="502" ht="14.25" customHeight="1">
      <c r="B502" s="13">
        <v>45345.0</v>
      </c>
      <c r="C502" s="26" t="s">
        <v>534</v>
      </c>
      <c r="D502" s="27">
        <v>100000.0</v>
      </c>
      <c r="E502" s="27"/>
      <c r="F502" s="17" t="s">
        <v>13</v>
      </c>
    </row>
    <row r="503" ht="14.25" customHeight="1">
      <c r="B503" s="13">
        <v>45345.0</v>
      </c>
      <c r="C503" s="26" t="s">
        <v>474</v>
      </c>
      <c r="D503" s="27">
        <v>25000.0</v>
      </c>
      <c r="E503" s="27"/>
    </row>
    <row r="504" ht="14.25" customHeight="1">
      <c r="B504" s="13">
        <v>45345.0</v>
      </c>
      <c r="C504" s="26" t="s">
        <v>364</v>
      </c>
      <c r="D504" s="27">
        <v>300000.0</v>
      </c>
      <c r="E504" s="27"/>
    </row>
    <row r="505" ht="14.25" customHeight="1">
      <c r="B505" s="13">
        <v>45345.0</v>
      </c>
      <c r="C505" s="26" t="s">
        <v>66</v>
      </c>
      <c r="D505" s="27">
        <v>100000.0</v>
      </c>
      <c r="E505" s="27"/>
    </row>
    <row r="506" ht="14.25" customHeight="1">
      <c r="B506" s="13">
        <v>45345.0</v>
      </c>
      <c r="C506" s="26" t="s">
        <v>345</v>
      </c>
      <c r="D506" s="27">
        <v>555555.0</v>
      </c>
      <c r="E506" s="27"/>
    </row>
    <row r="507" ht="14.25" customHeight="1">
      <c r="B507" s="13">
        <v>45345.0</v>
      </c>
      <c r="C507" s="26" t="s">
        <v>581</v>
      </c>
      <c r="D507" s="27">
        <v>1000000.0</v>
      </c>
      <c r="E507" s="27"/>
    </row>
    <row r="508" ht="14.25" customHeight="1">
      <c r="B508" s="13">
        <v>45345.0</v>
      </c>
      <c r="C508" s="26" t="s">
        <v>71</v>
      </c>
      <c r="D508" s="27">
        <v>500000.0</v>
      </c>
      <c r="E508" s="27"/>
      <c r="F508" s="17" t="s">
        <v>13</v>
      </c>
    </row>
    <row r="509" ht="14.25" customHeight="1">
      <c r="B509" s="13">
        <v>45345.0</v>
      </c>
      <c r="C509" s="26" t="s">
        <v>124</v>
      </c>
      <c r="D509" s="27">
        <v>125000.0</v>
      </c>
      <c r="E509" s="27"/>
    </row>
    <row r="510" ht="14.25" customHeight="1">
      <c r="B510" s="13">
        <v>45345.0</v>
      </c>
      <c r="C510" s="26" t="s">
        <v>259</v>
      </c>
      <c r="D510" s="27">
        <v>2000000.0</v>
      </c>
      <c r="E510" s="27"/>
    </row>
    <row r="511" ht="14.25" customHeight="1">
      <c r="B511" s="13">
        <v>45345.0</v>
      </c>
      <c r="C511" s="26" t="s">
        <v>282</v>
      </c>
      <c r="D511" s="27">
        <v>22828.0</v>
      </c>
      <c r="E511" s="27"/>
    </row>
    <row r="512" ht="14.25" customHeight="1">
      <c r="B512" s="13">
        <v>45345.0</v>
      </c>
      <c r="C512" s="26" t="s">
        <v>582</v>
      </c>
      <c r="D512" s="27">
        <v>500000.0</v>
      </c>
      <c r="E512" s="27"/>
    </row>
    <row r="513" ht="14.25" customHeight="1">
      <c r="B513" s="13">
        <v>45345.0</v>
      </c>
      <c r="C513" s="26" t="s">
        <v>583</v>
      </c>
      <c r="D513" s="27">
        <v>1500000.0</v>
      </c>
      <c r="E513" s="27"/>
    </row>
    <row r="514" ht="14.25" customHeight="1">
      <c r="B514" s="13">
        <v>45345.0</v>
      </c>
      <c r="C514" s="26" t="s">
        <v>352</v>
      </c>
      <c r="D514" s="27">
        <v>500000.0</v>
      </c>
      <c r="E514" s="27"/>
    </row>
    <row r="515" ht="14.25" customHeight="1">
      <c r="B515" s="13">
        <v>45345.0</v>
      </c>
      <c r="C515" s="26" t="s">
        <v>27</v>
      </c>
      <c r="D515" s="27">
        <v>50000.0</v>
      </c>
      <c r="E515" s="27"/>
    </row>
    <row r="516" ht="14.25" customHeight="1">
      <c r="B516" s="13">
        <v>45345.0</v>
      </c>
      <c r="C516" s="26" t="s">
        <v>162</v>
      </c>
      <c r="D516" s="27">
        <v>100000.0</v>
      </c>
      <c r="E516" s="27"/>
    </row>
    <row r="517" ht="14.25" customHeight="1">
      <c r="B517" s="13">
        <v>45345.0</v>
      </c>
      <c r="C517" s="26" t="s">
        <v>584</v>
      </c>
      <c r="D517" s="27">
        <v>300000.0</v>
      </c>
      <c r="E517" s="27"/>
    </row>
    <row r="518" ht="14.25" customHeight="1">
      <c r="B518" s="13">
        <v>45346.0</v>
      </c>
      <c r="C518" s="26" t="s">
        <v>176</v>
      </c>
      <c r="D518" s="27">
        <v>10025.0</v>
      </c>
      <c r="E518" s="27"/>
    </row>
    <row r="519" ht="14.25" customHeight="1">
      <c r="B519" s="13">
        <v>45346.0</v>
      </c>
      <c r="C519" s="26" t="s">
        <v>585</v>
      </c>
      <c r="D519" s="27">
        <v>50000.0</v>
      </c>
      <c r="E519" s="27"/>
      <c r="F519" s="17" t="s">
        <v>586</v>
      </c>
    </row>
    <row r="520" ht="14.25" customHeight="1">
      <c r="B520" s="13">
        <v>45346.0</v>
      </c>
      <c r="C520" s="26" t="s">
        <v>437</v>
      </c>
      <c r="D520" s="27">
        <v>50000.0</v>
      </c>
      <c r="E520" s="27"/>
    </row>
    <row r="521" ht="14.25" customHeight="1">
      <c r="B521" s="13">
        <v>45346.0</v>
      </c>
      <c r="C521" s="26" t="s">
        <v>34</v>
      </c>
      <c r="D521" s="27">
        <v>50000.0</v>
      </c>
      <c r="E521" s="27"/>
    </row>
    <row r="522" ht="14.25" customHeight="1">
      <c r="B522" s="13">
        <v>45346.0</v>
      </c>
      <c r="C522" s="26" t="s">
        <v>143</v>
      </c>
      <c r="D522" s="27">
        <v>50000.0</v>
      </c>
      <c r="E522" s="27"/>
    </row>
    <row r="523" ht="14.25" customHeight="1">
      <c r="B523" s="13">
        <v>45346.0</v>
      </c>
      <c r="C523" s="26" t="s">
        <v>378</v>
      </c>
      <c r="D523" s="27">
        <v>20000.0</v>
      </c>
      <c r="E523" s="27"/>
    </row>
    <row r="524" ht="14.25" customHeight="1">
      <c r="B524" s="13">
        <v>45346.0</v>
      </c>
      <c r="C524" s="26" t="s">
        <v>66</v>
      </c>
      <c r="D524" s="27">
        <v>100000.0</v>
      </c>
      <c r="E524" s="27"/>
    </row>
    <row r="525" ht="14.25" customHeight="1">
      <c r="B525" s="13">
        <v>45346.0</v>
      </c>
      <c r="C525" s="26" t="s">
        <v>302</v>
      </c>
      <c r="D525" s="27">
        <v>250000.0</v>
      </c>
      <c r="E525" s="27"/>
    </row>
    <row r="526" ht="14.25" customHeight="1">
      <c r="B526" s="13">
        <v>45346.0</v>
      </c>
      <c r="C526" s="26" t="s">
        <v>282</v>
      </c>
      <c r="D526" s="27">
        <v>22882.0</v>
      </c>
      <c r="E526" s="27"/>
    </row>
    <row r="527" ht="14.25" customHeight="1">
      <c r="B527" s="13">
        <v>45346.0</v>
      </c>
      <c r="C527" s="26" t="s">
        <v>164</v>
      </c>
      <c r="D527" s="27">
        <v>25000.0</v>
      </c>
      <c r="E527" s="27"/>
    </row>
    <row r="528" ht="14.25" customHeight="1">
      <c r="B528" s="13">
        <v>45346.0</v>
      </c>
      <c r="C528" s="26" t="s">
        <v>271</v>
      </c>
      <c r="D528" s="27">
        <v>20000.0</v>
      </c>
      <c r="E528" s="27"/>
    </row>
    <row r="529" ht="14.25" customHeight="1">
      <c r="B529" s="13">
        <v>45346.0</v>
      </c>
      <c r="C529" s="26" t="s">
        <v>22</v>
      </c>
      <c r="D529" s="27">
        <v>100000.0</v>
      </c>
      <c r="E529" s="27"/>
    </row>
    <row r="530" ht="14.25" customHeight="1">
      <c r="B530" s="13">
        <v>45346.0</v>
      </c>
      <c r="C530" s="26" t="s">
        <v>474</v>
      </c>
      <c r="D530" s="27">
        <v>15000.0</v>
      </c>
      <c r="E530" s="27"/>
    </row>
    <row r="531" ht="14.25" customHeight="1">
      <c r="B531" s="13">
        <v>45346.0</v>
      </c>
      <c r="C531" s="26" t="s">
        <v>147</v>
      </c>
      <c r="D531" s="27"/>
      <c r="E531" s="27">
        <v>3000000.0</v>
      </c>
    </row>
    <row r="532" ht="14.25" customHeight="1">
      <c r="B532" s="13">
        <v>45346.0</v>
      </c>
      <c r="C532" s="26" t="s">
        <v>148</v>
      </c>
      <c r="D532" s="27"/>
      <c r="E532" s="27">
        <v>3000000.0</v>
      </c>
    </row>
    <row r="533" ht="14.25" customHeight="1">
      <c r="B533" s="13">
        <v>45346.0</v>
      </c>
      <c r="C533" s="26" t="s">
        <v>149</v>
      </c>
      <c r="D533" s="27"/>
      <c r="E533" s="27">
        <v>3000000.0</v>
      </c>
    </row>
    <row r="534" ht="14.25" customHeight="1">
      <c r="B534" s="13">
        <v>45346.0</v>
      </c>
      <c r="C534" s="26" t="s">
        <v>554</v>
      </c>
      <c r="D534" s="27"/>
      <c r="E534" s="27">
        <v>1500000.0</v>
      </c>
    </row>
    <row r="535" ht="14.25" customHeight="1">
      <c r="B535" s="13">
        <v>45346.0</v>
      </c>
      <c r="C535" s="26" t="s">
        <v>150</v>
      </c>
      <c r="D535" s="27"/>
      <c r="E535" s="27">
        <v>3000000.0</v>
      </c>
    </row>
    <row r="536" ht="14.25" customHeight="1">
      <c r="B536" s="13">
        <v>45346.0</v>
      </c>
      <c r="C536" s="26" t="s">
        <v>151</v>
      </c>
      <c r="D536" s="27"/>
      <c r="E536" s="27">
        <v>3000000.0</v>
      </c>
    </row>
    <row r="537" ht="14.25" customHeight="1">
      <c r="B537" s="13">
        <v>45346.0</v>
      </c>
      <c r="C537" s="26" t="s">
        <v>152</v>
      </c>
      <c r="D537" s="27"/>
      <c r="E537" s="27">
        <v>6000000.0</v>
      </c>
    </row>
    <row r="538" ht="14.25" customHeight="1">
      <c r="B538" s="13">
        <v>45346.0</v>
      </c>
      <c r="C538" s="26" t="s">
        <v>377</v>
      </c>
      <c r="D538" s="27"/>
      <c r="E538" s="27">
        <v>3000000.0</v>
      </c>
    </row>
    <row r="539" ht="14.25" customHeight="1">
      <c r="B539" s="13">
        <v>45346.0</v>
      </c>
      <c r="C539" s="26" t="s">
        <v>154</v>
      </c>
      <c r="D539" s="27"/>
      <c r="E539" s="27">
        <v>3000000.0</v>
      </c>
    </row>
    <row r="540" ht="14.25" customHeight="1">
      <c r="B540" s="13">
        <v>45346.0</v>
      </c>
      <c r="C540" s="26" t="s">
        <v>373</v>
      </c>
      <c r="D540" s="27">
        <v>50000.0</v>
      </c>
      <c r="E540" s="27"/>
      <c r="F540" s="17" t="s">
        <v>13</v>
      </c>
    </row>
    <row r="541" ht="14.25" customHeight="1">
      <c r="B541" s="13">
        <v>45347.0</v>
      </c>
      <c r="C541" s="26" t="s">
        <v>282</v>
      </c>
      <c r="D541" s="27">
        <v>22882.0</v>
      </c>
      <c r="E541" s="27"/>
    </row>
    <row r="542" ht="14.25" customHeight="1">
      <c r="B542" s="13">
        <v>45347.0</v>
      </c>
      <c r="C542" s="26" t="s">
        <v>77</v>
      </c>
      <c r="D542" s="27">
        <v>200000.0</v>
      </c>
      <c r="E542" s="27"/>
    </row>
    <row r="543" ht="14.25" customHeight="1">
      <c r="B543" s="13">
        <v>45347.0</v>
      </c>
      <c r="C543" s="26" t="s">
        <v>66</v>
      </c>
      <c r="D543" s="27">
        <v>100000.0</v>
      </c>
      <c r="E543" s="27"/>
    </row>
    <row r="544" ht="14.25" customHeight="1">
      <c r="B544" s="13">
        <v>45347.0</v>
      </c>
      <c r="C544" s="26" t="s">
        <v>51</v>
      </c>
      <c r="D544" s="27">
        <v>25000.0</v>
      </c>
      <c r="E544" s="27"/>
      <c r="F544" s="17" t="s">
        <v>13</v>
      </c>
    </row>
    <row r="545" ht="14.25" customHeight="1">
      <c r="B545" s="13">
        <v>45347.0</v>
      </c>
      <c r="C545" s="26" t="s">
        <v>587</v>
      </c>
      <c r="D545" s="27">
        <v>100000.0</v>
      </c>
      <c r="E545" s="27"/>
    </row>
    <row r="546" ht="14.25" customHeight="1">
      <c r="B546" s="13">
        <v>45347.0</v>
      </c>
      <c r="C546" s="26" t="s">
        <v>562</v>
      </c>
      <c r="D546" s="27">
        <v>300000.0</v>
      </c>
      <c r="E546" s="27"/>
    </row>
    <row r="547" ht="14.25" customHeight="1">
      <c r="B547" s="13">
        <v>45347.0</v>
      </c>
      <c r="C547" s="26" t="s">
        <v>178</v>
      </c>
      <c r="D547" s="27">
        <v>1500000.0</v>
      </c>
      <c r="E547" s="27"/>
    </row>
    <row r="548" ht="14.25" customHeight="1">
      <c r="B548" s="13">
        <v>45347.0</v>
      </c>
      <c r="C548" s="26" t="s">
        <v>213</v>
      </c>
      <c r="D548" s="27">
        <v>500000.0</v>
      </c>
      <c r="E548" s="27"/>
      <c r="F548" s="17" t="s">
        <v>13</v>
      </c>
    </row>
    <row r="549" ht="14.25" customHeight="1">
      <c r="B549" s="13">
        <v>45347.0</v>
      </c>
      <c r="C549" s="26" t="s">
        <v>588</v>
      </c>
      <c r="D549" s="27">
        <v>1000000.0</v>
      </c>
      <c r="E549" s="27"/>
    </row>
    <row r="550" ht="14.25" customHeight="1">
      <c r="B550" s="13">
        <v>45347.0</v>
      </c>
      <c r="C550" s="26" t="s">
        <v>185</v>
      </c>
      <c r="D550" s="27">
        <v>20000.0</v>
      </c>
      <c r="E550" s="27"/>
    </row>
    <row r="551" ht="14.25" customHeight="1">
      <c r="B551" s="13">
        <v>45347.0</v>
      </c>
      <c r="C551" s="26" t="s">
        <v>466</v>
      </c>
      <c r="D551" s="27">
        <v>1000000.0</v>
      </c>
      <c r="E551" s="27"/>
      <c r="F551" s="17" t="s">
        <v>13</v>
      </c>
    </row>
    <row r="552" ht="14.25" customHeight="1">
      <c r="B552" s="13">
        <v>45347.0</v>
      </c>
      <c r="C552" s="26" t="s">
        <v>589</v>
      </c>
      <c r="D552" s="27">
        <v>135000.0</v>
      </c>
      <c r="E552" s="27"/>
    </row>
    <row r="553" ht="14.25" customHeight="1">
      <c r="B553" s="13">
        <v>45347.0</v>
      </c>
      <c r="C553" s="26" t="s">
        <v>590</v>
      </c>
      <c r="D553" s="27">
        <v>100000.0</v>
      </c>
      <c r="E553" s="27"/>
    </row>
    <row r="554" ht="14.25" customHeight="1">
      <c r="B554" s="13">
        <v>45347.0</v>
      </c>
      <c r="C554" s="26" t="s">
        <v>572</v>
      </c>
      <c r="D554" s="27">
        <v>100000.0</v>
      </c>
      <c r="E554" s="27"/>
    </row>
    <row r="555" ht="14.25" customHeight="1">
      <c r="B555" s="13">
        <v>45347.0</v>
      </c>
      <c r="C555" s="26" t="s">
        <v>245</v>
      </c>
      <c r="D555" s="27">
        <v>100000.0</v>
      </c>
      <c r="E555" s="27"/>
    </row>
    <row r="556" ht="14.25" customHeight="1">
      <c r="B556" s="13">
        <v>45348.0</v>
      </c>
      <c r="C556" s="26" t="s">
        <v>9</v>
      </c>
      <c r="D556" s="27">
        <v>200000.0</v>
      </c>
      <c r="E556" s="27"/>
    </row>
    <row r="557" ht="14.25" customHeight="1">
      <c r="B557" s="13">
        <v>45348.0</v>
      </c>
      <c r="C557" s="26" t="s">
        <v>42</v>
      </c>
      <c r="D557" s="27">
        <v>300000.0</v>
      </c>
      <c r="E557" s="27"/>
    </row>
    <row r="558" ht="14.25" customHeight="1">
      <c r="B558" s="13">
        <v>45348.0</v>
      </c>
      <c r="C558" s="26" t="s">
        <v>24</v>
      </c>
      <c r="D558" s="27">
        <v>30000.0</v>
      </c>
      <c r="E558" s="27"/>
    </row>
    <row r="559" ht="14.25" customHeight="1">
      <c r="B559" s="13">
        <v>45348.0</v>
      </c>
      <c r="C559" s="26" t="s">
        <v>174</v>
      </c>
      <c r="D559" s="27">
        <v>250000.0</v>
      </c>
      <c r="E559" s="27"/>
    </row>
    <row r="560" ht="14.25" customHeight="1">
      <c r="B560" s="13">
        <v>45348.0</v>
      </c>
      <c r="C560" s="26" t="s">
        <v>101</v>
      </c>
      <c r="D560" s="27">
        <v>100000.0</v>
      </c>
      <c r="E560" s="27"/>
    </row>
    <row r="561" ht="14.25" customHeight="1">
      <c r="B561" s="13">
        <v>45348.0</v>
      </c>
      <c r="C561" s="26" t="s">
        <v>591</v>
      </c>
      <c r="D561" s="27">
        <v>100000.0</v>
      </c>
      <c r="E561" s="27"/>
    </row>
    <row r="562" ht="14.25" customHeight="1">
      <c r="B562" s="13">
        <v>45348.0</v>
      </c>
      <c r="C562" s="26" t="s">
        <v>375</v>
      </c>
      <c r="D562" s="27">
        <v>3000000.0</v>
      </c>
      <c r="E562" s="27"/>
    </row>
    <row r="563" ht="14.25" customHeight="1">
      <c r="B563" s="13">
        <v>45348.0</v>
      </c>
      <c r="C563" s="26" t="s">
        <v>373</v>
      </c>
      <c r="D563" s="27">
        <v>40000.0</v>
      </c>
      <c r="E563" s="27"/>
      <c r="F563" s="17" t="s">
        <v>13</v>
      </c>
    </row>
    <row r="564" ht="14.25" customHeight="1">
      <c r="B564" s="13">
        <v>45348.0</v>
      </c>
      <c r="C564" s="26" t="s">
        <v>246</v>
      </c>
      <c r="D564" s="27">
        <v>50000.0</v>
      </c>
      <c r="E564" s="27"/>
    </row>
    <row r="565" ht="14.25" customHeight="1">
      <c r="B565" s="13">
        <v>45348.0</v>
      </c>
      <c r="C565" s="26" t="s">
        <v>70</v>
      </c>
      <c r="D565" s="27">
        <v>1000.0</v>
      </c>
      <c r="E565" s="27"/>
    </row>
    <row r="566" ht="14.25" customHeight="1">
      <c r="B566" s="13">
        <v>45348.0</v>
      </c>
      <c r="C566" s="26" t="s">
        <v>592</v>
      </c>
      <c r="D566" s="27">
        <v>200000.0</v>
      </c>
      <c r="E566" s="27"/>
    </row>
    <row r="567" ht="14.25" customHeight="1">
      <c r="B567" s="13">
        <v>45348.0</v>
      </c>
      <c r="C567" s="26" t="s">
        <v>27</v>
      </c>
      <c r="D567" s="27">
        <v>50000.0</v>
      </c>
      <c r="E567" s="27"/>
    </row>
    <row r="568" ht="14.25" customHeight="1">
      <c r="B568" s="13">
        <v>45348.0</v>
      </c>
      <c r="C568" s="26" t="s">
        <v>274</v>
      </c>
      <c r="D568" s="27">
        <v>500000.0</v>
      </c>
      <c r="E568" s="27"/>
    </row>
    <row r="569" ht="14.25" customHeight="1">
      <c r="B569" s="13">
        <v>45349.0</v>
      </c>
      <c r="C569" s="26" t="s">
        <v>196</v>
      </c>
      <c r="D569" s="27">
        <v>100000.0</v>
      </c>
      <c r="E569" s="27"/>
      <c r="F569" s="17" t="s">
        <v>13</v>
      </c>
    </row>
    <row r="570" ht="14.25" customHeight="1">
      <c r="B570" s="13">
        <v>45349.0</v>
      </c>
      <c r="C570" s="26" t="s">
        <v>185</v>
      </c>
      <c r="D570" s="27">
        <v>20000.0</v>
      </c>
      <c r="E570" s="27"/>
    </row>
    <row r="571" ht="14.25" customHeight="1">
      <c r="B571" s="13">
        <v>45349.0</v>
      </c>
      <c r="C571" s="26" t="s">
        <v>357</v>
      </c>
      <c r="D571" s="27">
        <v>2000000.0</v>
      </c>
      <c r="E571" s="27"/>
    </row>
    <row r="572" ht="14.25" customHeight="1">
      <c r="B572" s="13">
        <v>45349.0</v>
      </c>
      <c r="C572" s="26" t="s">
        <v>70</v>
      </c>
      <c r="D572" s="27">
        <v>180.0</v>
      </c>
      <c r="E572" s="27"/>
    </row>
    <row r="573" ht="14.25" customHeight="1">
      <c r="B573" s="13">
        <v>45349.0</v>
      </c>
      <c r="C573" s="26" t="s">
        <v>197</v>
      </c>
      <c r="D573" s="27">
        <v>50000.0</v>
      </c>
      <c r="E573" s="27"/>
      <c r="F573" s="17" t="s">
        <v>13</v>
      </c>
    </row>
    <row r="574" ht="14.25" customHeight="1">
      <c r="B574" s="13">
        <v>45349.0</v>
      </c>
      <c r="C574" s="26" t="s">
        <v>282</v>
      </c>
      <c r="D574" s="27">
        <v>22882.0</v>
      </c>
      <c r="E574" s="27"/>
    </row>
    <row r="575" ht="14.25" customHeight="1">
      <c r="B575" s="13">
        <v>45349.0</v>
      </c>
      <c r="C575" s="26" t="s">
        <v>185</v>
      </c>
      <c r="D575" s="27">
        <v>20000.0</v>
      </c>
      <c r="E575" s="27"/>
    </row>
    <row r="576" ht="14.25" customHeight="1">
      <c r="B576" s="13">
        <v>45349.0</v>
      </c>
      <c r="C576" s="26" t="s">
        <v>77</v>
      </c>
      <c r="D576" s="27">
        <v>200000.0</v>
      </c>
      <c r="E576" s="27"/>
    </row>
    <row r="577" ht="14.25" customHeight="1">
      <c r="B577" s="13">
        <v>45349.0</v>
      </c>
      <c r="C577" s="26" t="s">
        <v>593</v>
      </c>
      <c r="D577" s="27">
        <v>50000.0</v>
      </c>
      <c r="E577" s="27"/>
    </row>
    <row r="578" ht="14.25" customHeight="1">
      <c r="B578" s="13">
        <v>45349.0</v>
      </c>
      <c r="C578" s="26" t="s">
        <v>594</v>
      </c>
      <c r="D578" s="27">
        <v>50000.0</v>
      </c>
      <c r="E578" s="27"/>
    </row>
    <row r="579" ht="14.25" customHeight="1">
      <c r="B579" s="13">
        <v>45349.0</v>
      </c>
      <c r="C579" s="26" t="s">
        <v>595</v>
      </c>
      <c r="D579" s="27">
        <v>500000.0</v>
      </c>
      <c r="E579" s="27"/>
    </row>
    <row r="580" ht="14.25" customHeight="1">
      <c r="B580" s="13">
        <v>45349.0</v>
      </c>
      <c r="C580" s="26" t="s">
        <v>81</v>
      </c>
      <c r="D580" s="27">
        <v>450000.0</v>
      </c>
      <c r="E580" s="27"/>
    </row>
    <row r="581" ht="14.25" customHeight="1">
      <c r="B581" s="13">
        <v>45349.0</v>
      </c>
      <c r="C581" s="26" t="s">
        <v>257</v>
      </c>
      <c r="D581" s="27">
        <v>50000.0</v>
      </c>
      <c r="E581" s="27"/>
    </row>
    <row r="582" ht="14.25" customHeight="1">
      <c r="B582" s="13">
        <v>45349.0</v>
      </c>
      <c r="C582" s="26" t="s">
        <v>488</v>
      </c>
      <c r="D582" s="27">
        <v>20000.0</v>
      </c>
      <c r="E582" s="27"/>
    </row>
    <row r="583" ht="14.25" customHeight="1">
      <c r="B583" s="13">
        <v>45349.0</v>
      </c>
      <c r="C583" s="26" t="s">
        <v>66</v>
      </c>
      <c r="D583" s="27">
        <v>100000.0</v>
      </c>
      <c r="E583" s="27"/>
    </row>
    <row r="584" ht="14.25" customHeight="1">
      <c r="B584" s="13">
        <v>45349.0</v>
      </c>
      <c r="C584" s="26" t="s">
        <v>596</v>
      </c>
      <c r="D584" s="27">
        <v>100000.0</v>
      </c>
      <c r="E584" s="27"/>
      <c r="F584" s="17" t="s">
        <v>13</v>
      </c>
    </row>
    <row r="585" ht="14.25" customHeight="1">
      <c r="B585" s="13">
        <v>45349.0</v>
      </c>
      <c r="C585" s="26" t="s">
        <v>195</v>
      </c>
      <c r="D585" s="27">
        <v>500000.0</v>
      </c>
      <c r="E585" s="27"/>
    </row>
    <row r="586" ht="14.25" customHeight="1">
      <c r="B586" s="13">
        <v>45349.0</v>
      </c>
      <c r="C586" s="26" t="s">
        <v>306</v>
      </c>
      <c r="D586" s="27">
        <v>50000.0</v>
      </c>
      <c r="E586" s="27"/>
    </row>
    <row r="587" ht="14.25" customHeight="1">
      <c r="B587" s="13">
        <v>45349.0</v>
      </c>
      <c r="C587" s="26" t="s">
        <v>384</v>
      </c>
      <c r="D587" s="27">
        <v>5000000.0</v>
      </c>
      <c r="E587" s="27"/>
    </row>
    <row r="588" ht="14.25" customHeight="1">
      <c r="B588" s="13">
        <v>45349.0</v>
      </c>
      <c r="C588" s="26" t="s">
        <v>27</v>
      </c>
      <c r="D588" s="27">
        <v>80000.0</v>
      </c>
      <c r="E588" s="27"/>
    </row>
    <row r="589" ht="14.25" customHeight="1">
      <c r="B589" s="13">
        <v>45349.0</v>
      </c>
      <c r="C589" s="26" t="s">
        <v>26</v>
      </c>
      <c r="D589" s="27">
        <v>500000.0</v>
      </c>
      <c r="E589" s="27"/>
    </row>
    <row r="590" ht="14.25" customHeight="1">
      <c r="B590" s="13">
        <v>45349.0</v>
      </c>
      <c r="C590" s="26" t="s">
        <v>111</v>
      </c>
      <c r="D590" s="27">
        <v>500000.0</v>
      </c>
      <c r="E590" s="27"/>
      <c r="F590" s="17" t="s">
        <v>13</v>
      </c>
    </row>
    <row r="591" ht="14.25" customHeight="1">
      <c r="B591" s="13">
        <v>45349.0</v>
      </c>
      <c r="C591" s="26" t="s">
        <v>378</v>
      </c>
      <c r="D591" s="27">
        <v>20000.0</v>
      </c>
      <c r="E591" s="27"/>
    </row>
    <row r="592" ht="14.25" customHeight="1">
      <c r="B592" s="13">
        <v>45350.0</v>
      </c>
      <c r="C592" s="26" t="s">
        <v>597</v>
      </c>
      <c r="D592" s="27">
        <v>25000.0</v>
      </c>
      <c r="E592" s="27"/>
    </row>
    <row r="593" ht="14.25" customHeight="1">
      <c r="B593" s="13">
        <v>45350.0</v>
      </c>
      <c r="C593" s="26" t="s">
        <v>370</v>
      </c>
      <c r="D593" s="27">
        <v>3000055.0</v>
      </c>
      <c r="E593" s="27"/>
    </row>
    <row r="594" ht="14.25" customHeight="1">
      <c r="B594" s="13">
        <v>45350.0</v>
      </c>
      <c r="C594" s="26" t="s">
        <v>185</v>
      </c>
      <c r="D594" s="27">
        <v>20000.0</v>
      </c>
      <c r="E594" s="27"/>
    </row>
    <row r="595" ht="14.25" customHeight="1">
      <c r="B595" s="13">
        <v>45350.0</v>
      </c>
      <c r="C595" s="26" t="s">
        <v>66</v>
      </c>
      <c r="D595" s="27">
        <v>100000.0</v>
      </c>
      <c r="E595" s="27"/>
    </row>
    <row r="596" ht="14.25" customHeight="1">
      <c r="B596" s="13">
        <v>45350.0</v>
      </c>
      <c r="C596" s="26" t="s">
        <v>77</v>
      </c>
      <c r="D596" s="27">
        <v>200000.0</v>
      </c>
      <c r="E596" s="27"/>
    </row>
    <row r="597" ht="14.25" customHeight="1">
      <c r="B597" s="13">
        <v>45350.0</v>
      </c>
      <c r="C597" s="26" t="s">
        <v>282</v>
      </c>
      <c r="D597" s="27">
        <v>22882.0</v>
      </c>
      <c r="E597" s="27"/>
    </row>
    <row r="598" ht="14.25" customHeight="1">
      <c r="B598" s="13">
        <v>45350.0</v>
      </c>
      <c r="C598" s="26" t="s">
        <v>299</v>
      </c>
      <c r="D598" s="27"/>
      <c r="E598" s="27">
        <v>3000000.0</v>
      </c>
    </row>
    <row r="599" ht="14.25" customHeight="1">
      <c r="B599" s="13">
        <v>45350.0</v>
      </c>
      <c r="C599" s="26" t="s">
        <v>301</v>
      </c>
      <c r="D599" s="27"/>
      <c r="E599" s="27">
        <v>3000000.0</v>
      </c>
    </row>
    <row r="600" ht="14.25" customHeight="1">
      <c r="B600" s="13">
        <v>45350.0</v>
      </c>
      <c r="C600" s="26" t="s">
        <v>300</v>
      </c>
      <c r="D600" s="27"/>
      <c r="E600" s="27">
        <v>3000000.0</v>
      </c>
    </row>
    <row r="601" ht="14.25" customHeight="1">
      <c r="B601" s="13">
        <v>45350.0</v>
      </c>
      <c r="C601" s="26" t="s">
        <v>152</v>
      </c>
      <c r="D601" s="27"/>
      <c r="E601" s="27">
        <v>6000000.0</v>
      </c>
    </row>
    <row r="602" ht="14.25" customHeight="1">
      <c r="B602" s="13">
        <v>45350.0</v>
      </c>
      <c r="C602" s="26" t="s">
        <v>67</v>
      </c>
      <c r="D602" s="27">
        <v>100000.0</v>
      </c>
      <c r="E602" s="27"/>
      <c r="F602" s="17" t="s">
        <v>56</v>
      </c>
    </row>
    <row r="603" ht="14.25" customHeight="1">
      <c r="B603" s="13">
        <v>45350.0</v>
      </c>
      <c r="C603" s="26" t="s">
        <v>48</v>
      </c>
      <c r="D603" s="27">
        <v>150000.0</v>
      </c>
      <c r="E603" s="27"/>
    </row>
    <row r="604" ht="14.25" customHeight="1">
      <c r="B604" s="13">
        <v>45350.0</v>
      </c>
      <c r="C604" s="26" t="s">
        <v>598</v>
      </c>
      <c r="D604" s="27">
        <v>500000.0</v>
      </c>
      <c r="E604" s="27"/>
    </row>
    <row r="605" ht="14.25" customHeight="1">
      <c r="B605" s="13">
        <v>45350.0</v>
      </c>
      <c r="C605" s="26" t="s">
        <v>227</v>
      </c>
      <c r="D605" s="27">
        <v>100000.0</v>
      </c>
      <c r="E605" s="27"/>
    </row>
    <row r="606" ht="14.25" customHeight="1">
      <c r="B606" s="13">
        <v>45350.0</v>
      </c>
      <c r="C606" s="26" t="s">
        <v>368</v>
      </c>
      <c r="D606" s="27">
        <v>50000.0</v>
      </c>
      <c r="E606" s="27"/>
    </row>
    <row r="607" ht="14.25" customHeight="1">
      <c r="B607" s="13">
        <v>45350.0</v>
      </c>
      <c r="C607" s="26" t="s">
        <v>394</v>
      </c>
      <c r="D607" s="27">
        <v>200000.0</v>
      </c>
      <c r="E607" s="27"/>
      <c r="F607" s="17" t="s">
        <v>13</v>
      </c>
    </row>
    <row r="608" ht="14.25" customHeight="1">
      <c r="B608" s="13">
        <v>45350.0</v>
      </c>
      <c r="C608" s="26" t="s">
        <v>392</v>
      </c>
      <c r="D608" s="27">
        <v>500000.0</v>
      </c>
      <c r="E608" s="27"/>
    </row>
    <row r="609" ht="14.25" customHeight="1">
      <c r="B609" s="13">
        <v>45351.0</v>
      </c>
      <c r="C609" s="26" t="s">
        <v>599</v>
      </c>
      <c r="D609" s="27">
        <v>116630.0</v>
      </c>
      <c r="E609" s="27"/>
    </row>
    <row r="610" ht="14.25" customHeight="1">
      <c r="B610" s="13">
        <v>45351.0</v>
      </c>
      <c r="C610" s="26" t="s">
        <v>599</v>
      </c>
      <c r="D610" s="27">
        <v>58315.0</v>
      </c>
      <c r="E610" s="27"/>
    </row>
    <row r="611" ht="14.25" customHeight="1">
      <c r="B611" s="13">
        <v>45351.0</v>
      </c>
      <c r="C611" s="26" t="s">
        <v>255</v>
      </c>
      <c r="D611" s="27">
        <v>100000.0</v>
      </c>
      <c r="E611" s="27"/>
    </row>
    <row r="612" ht="14.25" customHeight="1">
      <c r="B612" s="13">
        <v>45351.0</v>
      </c>
      <c r="C612" s="26" t="s">
        <v>600</v>
      </c>
      <c r="D612" s="27">
        <v>100055.0</v>
      </c>
      <c r="E612" s="27"/>
    </row>
    <row r="613" ht="14.25" customHeight="1">
      <c r="B613" s="13">
        <v>45351.0</v>
      </c>
      <c r="C613" s="26" t="s">
        <v>77</v>
      </c>
      <c r="D613" s="27">
        <v>200000.0</v>
      </c>
      <c r="E613" s="27"/>
    </row>
    <row r="614" ht="14.25" customHeight="1">
      <c r="B614" s="13">
        <v>45351.0</v>
      </c>
      <c r="C614" s="26" t="s">
        <v>12</v>
      </c>
      <c r="D614" s="27">
        <v>100000.0</v>
      </c>
      <c r="E614" s="27"/>
      <c r="F614" s="17" t="s">
        <v>13</v>
      </c>
    </row>
    <row r="615" ht="14.25" customHeight="1">
      <c r="B615" s="13">
        <v>45351.0</v>
      </c>
      <c r="C615" s="26" t="s">
        <v>325</v>
      </c>
      <c r="D615" s="27">
        <v>100000.0</v>
      </c>
      <c r="E615" s="27"/>
    </row>
    <row r="616" ht="14.25" customHeight="1">
      <c r="B616" s="13">
        <v>45351.0</v>
      </c>
      <c r="C616" s="26" t="s">
        <v>396</v>
      </c>
      <c r="D616" s="27">
        <v>50055.0</v>
      </c>
      <c r="E616" s="27"/>
    </row>
    <row r="617" ht="14.25" customHeight="1">
      <c r="B617" s="13">
        <v>45351.0</v>
      </c>
      <c r="C617" s="26" t="s">
        <v>321</v>
      </c>
      <c r="D617" s="27">
        <v>100000.0</v>
      </c>
      <c r="E617" s="27"/>
    </row>
    <row r="618" ht="14.25" customHeight="1">
      <c r="B618" s="13">
        <v>45351.0</v>
      </c>
      <c r="C618" s="26" t="s">
        <v>33</v>
      </c>
      <c r="D618" s="27">
        <v>950000.0</v>
      </c>
      <c r="E618" s="27"/>
    </row>
    <row r="619" ht="14.25" customHeight="1">
      <c r="B619" s="13">
        <v>45351.0</v>
      </c>
      <c r="C619" s="26" t="s">
        <v>66</v>
      </c>
      <c r="D619" s="27">
        <v>100000.0</v>
      </c>
      <c r="E619" s="27"/>
    </row>
    <row r="620" ht="14.25" customHeight="1">
      <c r="B620" s="13">
        <v>45351.0</v>
      </c>
      <c r="C620" s="26" t="s">
        <v>86</v>
      </c>
      <c r="D620" s="27">
        <v>1003749.0</v>
      </c>
      <c r="E620" s="27"/>
    </row>
    <row r="621" ht="14.25" customHeight="1">
      <c r="B621" s="13">
        <v>45351.0</v>
      </c>
      <c r="C621" s="26" t="s">
        <v>391</v>
      </c>
      <c r="D621" s="27">
        <v>614000.0</v>
      </c>
      <c r="E621" s="27"/>
    </row>
    <row r="622" ht="14.25" customHeight="1">
      <c r="B622" s="13">
        <v>45351.0</v>
      </c>
      <c r="C622" s="26" t="s">
        <v>59</v>
      </c>
      <c r="D622" s="27">
        <v>400000.0</v>
      </c>
      <c r="E622" s="27"/>
    </row>
    <row r="623" ht="14.25" customHeight="1">
      <c r="B623" s="13">
        <v>45351.0</v>
      </c>
      <c r="C623" s="26" t="s">
        <v>390</v>
      </c>
      <c r="D623" s="27">
        <v>2000000.0</v>
      </c>
      <c r="E623" s="27"/>
    </row>
    <row r="624" ht="14.25" customHeight="1">
      <c r="B624" s="13">
        <v>45351.0</v>
      </c>
      <c r="C624" s="26" t="s">
        <v>282</v>
      </c>
      <c r="D624" s="27">
        <v>22828.0</v>
      </c>
      <c r="E624" s="27"/>
    </row>
    <row r="625" ht="14.25" customHeight="1">
      <c r="B625" s="13">
        <v>45351.0</v>
      </c>
      <c r="C625" s="26" t="s">
        <v>601</v>
      </c>
      <c r="D625" s="27">
        <v>15000.0</v>
      </c>
      <c r="E625" s="27"/>
    </row>
    <row r="626" ht="14.25" customHeight="1">
      <c r="B626" s="13">
        <v>45351.0</v>
      </c>
      <c r="C626" s="26" t="s">
        <v>131</v>
      </c>
      <c r="D626" s="27">
        <v>300000.0</v>
      </c>
      <c r="E626" s="27"/>
    </row>
    <row r="627" ht="14.25" customHeight="1">
      <c r="B627" s="13">
        <v>45351.0</v>
      </c>
      <c r="C627" s="26" t="s">
        <v>602</v>
      </c>
      <c r="D627" s="27">
        <v>300000.0</v>
      </c>
      <c r="E627" s="27"/>
    </row>
    <row r="628" ht="14.25" customHeight="1">
      <c r="B628" s="13">
        <v>45351.0</v>
      </c>
      <c r="C628" s="26" t="s">
        <v>410</v>
      </c>
      <c r="D628" s="27">
        <v>100000.0</v>
      </c>
      <c r="E628" s="27"/>
    </row>
    <row r="629" ht="14.25" customHeight="1">
      <c r="B629" s="13">
        <v>45351.0</v>
      </c>
      <c r="C629" s="26" t="s">
        <v>413</v>
      </c>
      <c r="D629" s="27">
        <v>150000.0</v>
      </c>
      <c r="E629" s="27"/>
    </row>
    <row r="630" ht="14.25" customHeight="1">
      <c r="B630" s="13">
        <v>45351.0</v>
      </c>
      <c r="C630" s="26" t="s">
        <v>70</v>
      </c>
      <c r="D630" s="27">
        <v>100.0</v>
      </c>
      <c r="E630" s="27"/>
    </row>
    <row r="631" ht="14.25" customHeight="1">
      <c r="B631" s="13">
        <v>45351.0</v>
      </c>
      <c r="C631" s="26" t="s">
        <v>405</v>
      </c>
      <c r="D631" s="27">
        <v>1750000.0</v>
      </c>
      <c r="E631" s="27"/>
    </row>
    <row r="632" ht="14.25" customHeight="1">
      <c r="B632" s="13">
        <v>45351.0</v>
      </c>
      <c r="C632" s="26" t="s">
        <v>603</v>
      </c>
      <c r="D632" s="27">
        <v>750000.0</v>
      </c>
      <c r="E632" s="27"/>
      <c r="F632" s="17" t="s">
        <v>13</v>
      </c>
    </row>
    <row r="633" ht="14.25" customHeight="1">
      <c r="B633" s="13">
        <v>45351.0</v>
      </c>
      <c r="C633" s="26" t="s">
        <v>604</v>
      </c>
      <c r="D633" s="27"/>
      <c r="E633" s="27">
        <v>30000.0</v>
      </c>
    </row>
    <row r="634" ht="14.25" customHeight="1">
      <c r="B634" s="34"/>
      <c r="C634" s="35" t="s">
        <v>417</v>
      </c>
      <c r="D634" s="36">
        <f t="shared" ref="D634:E634" si="1">SUM(D8:D633)</f>
        <v>198863876</v>
      </c>
      <c r="E634" s="36">
        <f t="shared" si="1"/>
        <v>199010000</v>
      </c>
    </row>
    <row r="635" ht="14.25" customHeight="1">
      <c r="C635" s="37" t="s">
        <v>605</v>
      </c>
      <c r="D635" s="38">
        <f>D6+D634-E634</f>
        <v>472476805.1</v>
      </c>
      <c r="E635" s="38"/>
    </row>
    <row r="636" ht="14.25" customHeight="1">
      <c r="C636" s="37"/>
      <c r="D636" s="38"/>
      <c r="E636" s="38"/>
    </row>
    <row r="637" ht="14.25" customHeight="1">
      <c r="C637" s="37" t="s">
        <v>419</v>
      </c>
      <c r="D637" s="38">
        <f>D6</f>
        <v>472622929.1</v>
      </c>
      <c r="E637" s="38"/>
    </row>
    <row r="638" ht="14.25" customHeight="1">
      <c r="C638" s="17" t="s">
        <v>13</v>
      </c>
      <c r="D638" s="2">
        <f>SUM(E615,D9,D11,D12,D18,D34,D37,D39,D70,D76,D82,D84,D114,D121,D126,D129,D134,D135,D153,D154,D166,D171,D174,D181,D186,D195,D200,D203,D211,D217,D221,D229,D234,D248,D253,D260,D268,D270,D271,D275,D275,D278,D283,D287,D291,D297,D301,D305,D315,D316,D321,D334,D362,D388,D414,D418,D421,D425,D445,D451,D462,D481,D498,D500,D502,D508,D540,D544,D548,D551,D563,D569,D573,D584,D590,D607,D614,D632)
</f>
        <v>22011920</v>
      </c>
      <c r="E638" s="39"/>
    </row>
    <row r="639" ht="14.25" customHeight="1">
      <c r="C639" s="17" t="s">
        <v>56</v>
      </c>
      <c r="D639" s="2">
        <f>Sum(D41,D230,D290,D365,D376,D602)</f>
        <v>12700000</v>
      </c>
      <c r="E639" s="39"/>
    </row>
    <row r="640" ht="14.25" customHeight="1">
      <c r="C640" s="40" t="s">
        <v>265</v>
      </c>
      <c r="D640" s="48">
        <f>E105</f>
        <v>5000000</v>
      </c>
      <c r="E640" s="39"/>
    </row>
    <row r="641" ht="14.25" customHeight="1">
      <c r="C641" s="40" t="s">
        <v>382</v>
      </c>
      <c r="D641" s="38">
        <f>Sum(D391,D378,D367,D355,D337,D336,D289,D228,D202,D198,D57)</f>
        <v>3855550</v>
      </c>
      <c r="E641" s="2"/>
    </row>
    <row r="642" ht="14.25" customHeight="1">
      <c r="C642" s="40" t="s">
        <v>538</v>
      </c>
      <c r="D642" s="38">
        <f>D359</f>
        <v>200000</v>
      </c>
      <c r="E642" s="2"/>
    </row>
    <row r="643" ht="14.25" customHeight="1">
      <c r="C643" s="40" t="s">
        <v>420</v>
      </c>
      <c r="D643" s="38">
        <f>D634</f>
        <v>198863876</v>
      </c>
      <c r="E643" s="2"/>
    </row>
    <row r="644" ht="14.25" customHeight="1">
      <c r="C644" s="40" t="s">
        <v>421</v>
      </c>
      <c r="D644" s="38">
        <f>E634</f>
        <v>199010000</v>
      </c>
      <c r="E644" s="2"/>
    </row>
    <row r="645" ht="14.25" customHeight="1">
      <c r="C645" s="37" t="s">
        <v>422</v>
      </c>
      <c r="D645" s="38">
        <f>D637+D643-D644</f>
        <v>472476805.1</v>
      </c>
      <c r="E645" s="2"/>
    </row>
    <row r="646" ht="14.25" customHeight="1">
      <c r="C646" s="1" t="s">
        <v>423</v>
      </c>
      <c r="D646" s="2">
        <f>D637+D634-E634-D638-D640-D639-D641-D642</f>
        <v>428709335.1</v>
      </c>
      <c r="E646" s="2"/>
    </row>
    <row r="647" ht="14.25" customHeight="1">
      <c r="D647" s="2"/>
      <c r="E647" s="2"/>
    </row>
    <row r="648" ht="14.25" customHeight="1">
      <c r="D648" s="2"/>
      <c r="E648" s="2"/>
    </row>
    <row r="649" ht="14.25" customHeight="1">
      <c r="D649" s="2"/>
      <c r="E649" s="2"/>
    </row>
    <row r="650" ht="14.25" customHeight="1">
      <c r="D650" s="2"/>
      <c r="E650" s="2"/>
    </row>
    <row r="651" ht="14.25" customHeight="1">
      <c r="D651" s="2"/>
      <c r="E651" s="2"/>
    </row>
    <row r="652" ht="14.25" customHeight="1">
      <c r="D652" s="2"/>
      <c r="E652" s="2"/>
    </row>
    <row r="653" ht="14.25" customHeight="1">
      <c r="D653" s="2"/>
      <c r="E653" s="2"/>
    </row>
    <row r="654" ht="14.25" customHeight="1">
      <c r="D654" s="2"/>
      <c r="E654" s="2"/>
    </row>
    <row r="655" ht="14.25" customHeight="1">
      <c r="D655" s="2"/>
      <c r="E655" s="2"/>
    </row>
    <row r="656" ht="14.25" customHeight="1">
      <c r="D656" s="2"/>
      <c r="E656" s="2"/>
    </row>
    <row r="657" ht="14.25" customHeight="1">
      <c r="D657" s="2"/>
      <c r="E657" s="2"/>
    </row>
    <row r="658" ht="14.25" customHeight="1">
      <c r="D658" s="2"/>
      <c r="E658" s="2"/>
    </row>
    <row r="659" ht="14.25" customHeight="1">
      <c r="D659" s="2"/>
      <c r="E659" s="2"/>
    </row>
    <row r="660" ht="14.25" customHeight="1">
      <c r="D660" s="2"/>
      <c r="E660" s="2"/>
    </row>
    <row r="661" ht="14.25" customHeight="1">
      <c r="D661" s="2"/>
      <c r="E661" s="2"/>
    </row>
    <row r="662" ht="14.25" customHeight="1">
      <c r="D662" s="2"/>
      <c r="E662" s="2"/>
    </row>
    <row r="663" ht="14.25" customHeight="1">
      <c r="D663" s="2"/>
      <c r="E663" s="2"/>
    </row>
    <row r="664" ht="14.25" customHeight="1">
      <c r="D664" s="2"/>
      <c r="E664" s="2"/>
    </row>
    <row r="665" ht="14.25" customHeight="1">
      <c r="D665" s="2"/>
      <c r="E665" s="2"/>
    </row>
    <row r="666" ht="14.25" customHeight="1">
      <c r="D666" s="2"/>
      <c r="E666" s="2"/>
    </row>
    <row r="667" ht="14.25" customHeight="1">
      <c r="D667" s="2"/>
      <c r="E667" s="2"/>
    </row>
    <row r="668" ht="14.25" customHeight="1">
      <c r="D668" s="2"/>
      <c r="E668" s="2"/>
    </row>
    <row r="669" ht="14.25" customHeight="1">
      <c r="D669" s="2"/>
      <c r="E669" s="2"/>
    </row>
    <row r="670" ht="14.25" customHeight="1">
      <c r="D670" s="2"/>
      <c r="E670" s="2"/>
    </row>
    <row r="671" ht="14.25" customHeight="1">
      <c r="D671" s="2"/>
      <c r="E671" s="2"/>
    </row>
    <row r="672" ht="14.25" customHeight="1">
      <c r="D672" s="2"/>
      <c r="E672" s="2"/>
    </row>
    <row r="673" ht="14.25" customHeight="1">
      <c r="D673" s="2"/>
      <c r="E673" s="2"/>
    </row>
    <row r="674" ht="14.25" customHeight="1">
      <c r="D674" s="2"/>
      <c r="E674" s="2"/>
    </row>
    <row r="675" ht="14.25" customHeight="1">
      <c r="D675" s="2"/>
      <c r="E675" s="2"/>
    </row>
    <row r="676" ht="14.25" customHeight="1">
      <c r="D676" s="2"/>
      <c r="E676" s="2"/>
    </row>
    <row r="677" ht="14.25" customHeight="1">
      <c r="D677" s="2"/>
      <c r="E677" s="2"/>
    </row>
    <row r="678" ht="14.25" customHeight="1">
      <c r="D678" s="2"/>
      <c r="E678" s="2"/>
    </row>
    <row r="679" ht="14.25" customHeight="1">
      <c r="D679" s="2"/>
      <c r="E679" s="2"/>
    </row>
    <row r="680" ht="14.25" customHeight="1">
      <c r="D680" s="2"/>
      <c r="E680" s="2"/>
    </row>
    <row r="681" ht="14.25" customHeight="1">
      <c r="D681" s="2"/>
      <c r="E681" s="2"/>
    </row>
    <row r="682" ht="14.25" customHeight="1">
      <c r="D682" s="2"/>
      <c r="E682" s="2"/>
    </row>
    <row r="683" ht="14.25" customHeight="1">
      <c r="D683" s="2"/>
      <c r="E683" s="2"/>
    </row>
    <row r="684" ht="14.25" customHeight="1">
      <c r="D684" s="2"/>
      <c r="E684" s="2"/>
    </row>
    <row r="685" ht="14.25" customHeight="1">
      <c r="D685" s="2"/>
      <c r="E685" s="2"/>
    </row>
    <row r="686" ht="14.25" customHeight="1">
      <c r="D686" s="2"/>
      <c r="E686" s="2"/>
    </row>
    <row r="687" ht="14.25" customHeight="1">
      <c r="D687" s="2"/>
      <c r="E687" s="2"/>
    </row>
    <row r="688" ht="14.25" customHeight="1">
      <c r="D688" s="2"/>
      <c r="E688" s="2"/>
    </row>
    <row r="689" ht="14.25" customHeight="1">
      <c r="D689" s="2"/>
      <c r="E689" s="2"/>
    </row>
    <row r="690" ht="14.25" customHeight="1">
      <c r="D690" s="2"/>
      <c r="E690" s="2"/>
    </row>
    <row r="691" ht="14.25" customHeight="1">
      <c r="D691" s="2"/>
      <c r="E691" s="2"/>
    </row>
    <row r="692" ht="14.25" customHeight="1">
      <c r="D692" s="2"/>
      <c r="E692" s="2"/>
    </row>
    <row r="693" ht="14.25" customHeight="1">
      <c r="D693" s="2"/>
      <c r="E693" s="2"/>
    </row>
    <row r="694" ht="14.25" customHeight="1">
      <c r="D694" s="2"/>
      <c r="E694" s="2"/>
    </row>
    <row r="695" ht="14.25" customHeight="1">
      <c r="D695" s="2"/>
      <c r="E695" s="2"/>
    </row>
    <row r="696" ht="14.25" customHeight="1">
      <c r="D696" s="2"/>
      <c r="E696" s="2"/>
    </row>
    <row r="697" ht="14.25" customHeight="1">
      <c r="D697" s="2"/>
      <c r="E697" s="2"/>
    </row>
    <row r="698" ht="14.25" customHeight="1">
      <c r="D698" s="2"/>
      <c r="E698" s="2"/>
    </row>
    <row r="699" ht="14.25" customHeight="1">
      <c r="D699" s="2"/>
      <c r="E699" s="2"/>
    </row>
    <row r="700" ht="14.25" customHeight="1">
      <c r="D700" s="2"/>
      <c r="E700" s="2"/>
    </row>
    <row r="701" ht="14.25" customHeight="1">
      <c r="D701" s="2"/>
      <c r="E701" s="2"/>
    </row>
    <row r="702" ht="14.25" customHeight="1">
      <c r="D702" s="2"/>
      <c r="E702" s="2"/>
    </row>
    <row r="703" ht="14.25" customHeight="1">
      <c r="D703" s="2"/>
      <c r="E703" s="2"/>
    </row>
    <row r="704" ht="14.25" customHeight="1">
      <c r="D704" s="2"/>
      <c r="E704" s="2"/>
    </row>
    <row r="705" ht="14.25" customHeight="1">
      <c r="D705" s="2"/>
      <c r="E705" s="2"/>
    </row>
    <row r="706" ht="14.25" customHeight="1">
      <c r="D706" s="2"/>
      <c r="E706" s="2"/>
    </row>
    <row r="707" ht="14.25" customHeight="1">
      <c r="D707" s="2"/>
      <c r="E707" s="2"/>
    </row>
    <row r="708" ht="14.25" customHeight="1">
      <c r="D708" s="2"/>
      <c r="E708" s="2"/>
    </row>
    <row r="709" ht="14.25" customHeight="1">
      <c r="D709" s="2"/>
      <c r="E709" s="2"/>
    </row>
    <row r="710" ht="14.25" customHeight="1">
      <c r="D710" s="2"/>
      <c r="E710" s="2"/>
    </row>
    <row r="711" ht="14.25" customHeight="1">
      <c r="D711" s="2"/>
      <c r="E711" s="2"/>
    </row>
    <row r="712" ht="14.25" customHeight="1">
      <c r="D712" s="2"/>
      <c r="E712" s="2"/>
    </row>
    <row r="713" ht="14.25" customHeight="1">
      <c r="D713" s="2"/>
      <c r="E713" s="2"/>
    </row>
    <row r="714" ht="14.25" customHeight="1">
      <c r="D714" s="2"/>
      <c r="E714" s="2"/>
    </row>
    <row r="715" ht="14.25" customHeight="1">
      <c r="D715" s="2"/>
      <c r="E715" s="2"/>
    </row>
    <row r="716" ht="14.25" customHeight="1">
      <c r="D716" s="2"/>
      <c r="E716" s="2"/>
    </row>
    <row r="717" ht="14.25" customHeight="1">
      <c r="D717" s="2"/>
      <c r="E717" s="2"/>
    </row>
    <row r="718" ht="14.25" customHeight="1">
      <c r="D718" s="2"/>
      <c r="E718" s="2"/>
    </row>
    <row r="719" ht="14.25" customHeight="1">
      <c r="D719" s="2"/>
      <c r="E719" s="2"/>
    </row>
    <row r="720" ht="14.25" customHeight="1">
      <c r="D720" s="2"/>
      <c r="E720" s="2"/>
    </row>
    <row r="721" ht="14.25" customHeight="1">
      <c r="D721" s="2"/>
      <c r="E721" s="2"/>
    </row>
    <row r="722" ht="14.25" customHeight="1">
      <c r="D722" s="2"/>
      <c r="E722" s="2"/>
    </row>
    <row r="723" ht="14.25" customHeight="1">
      <c r="D723" s="2"/>
      <c r="E723" s="2"/>
    </row>
    <row r="724" ht="14.25" customHeight="1">
      <c r="D724" s="2"/>
      <c r="E724" s="2"/>
    </row>
    <row r="725" ht="14.25" customHeight="1">
      <c r="D725" s="2"/>
      <c r="E725" s="2"/>
    </row>
    <row r="726" ht="14.25" customHeight="1">
      <c r="D726" s="2"/>
      <c r="E726" s="2"/>
    </row>
    <row r="727" ht="14.25" customHeight="1">
      <c r="D727" s="2"/>
      <c r="E727" s="2"/>
    </row>
    <row r="728" ht="14.25" customHeight="1">
      <c r="D728" s="2"/>
      <c r="E728" s="2"/>
    </row>
    <row r="729" ht="14.25" customHeight="1">
      <c r="D729" s="2"/>
      <c r="E729" s="2"/>
    </row>
    <row r="730" ht="14.25" customHeight="1">
      <c r="D730" s="2"/>
      <c r="E730" s="2"/>
    </row>
    <row r="731" ht="14.25" customHeight="1">
      <c r="D731" s="2"/>
      <c r="E731" s="2"/>
    </row>
    <row r="732" ht="14.25" customHeight="1">
      <c r="D732" s="2"/>
      <c r="E732" s="2"/>
    </row>
    <row r="733" ht="14.25" customHeight="1">
      <c r="D733" s="2"/>
      <c r="E733" s="2"/>
    </row>
    <row r="734" ht="14.25" customHeight="1">
      <c r="D734" s="2"/>
      <c r="E734" s="2"/>
    </row>
    <row r="735" ht="14.25" customHeight="1">
      <c r="D735" s="2"/>
      <c r="E735" s="2"/>
    </row>
    <row r="736" ht="14.25" customHeight="1">
      <c r="D736" s="2"/>
      <c r="E736" s="2"/>
    </row>
    <row r="737" ht="14.25" customHeight="1">
      <c r="D737" s="2"/>
      <c r="E737" s="2"/>
    </row>
    <row r="738" ht="14.25" customHeight="1">
      <c r="D738" s="2"/>
      <c r="E738" s="2"/>
    </row>
    <row r="739" ht="14.25" customHeight="1">
      <c r="D739" s="2"/>
      <c r="E739" s="2"/>
    </row>
    <row r="740" ht="14.25" customHeight="1">
      <c r="D740" s="2"/>
      <c r="E740" s="2"/>
    </row>
    <row r="741" ht="14.25" customHeight="1">
      <c r="D741" s="2"/>
      <c r="E741" s="2"/>
    </row>
    <row r="742" ht="14.25" customHeight="1">
      <c r="D742" s="2"/>
      <c r="E742" s="2"/>
    </row>
    <row r="743" ht="14.25" customHeight="1">
      <c r="D743" s="2"/>
      <c r="E743" s="2"/>
    </row>
    <row r="744" ht="14.25" customHeight="1">
      <c r="D744" s="2"/>
      <c r="E744" s="2"/>
    </row>
    <row r="745" ht="14.25" customHeight="1">
      <c r="D745" s="2"/>
      <c r="E745" s="2"/>
    </row>
    <row r="746" ht="14.25" customHeight="1">
      <c r="D746" s="2"/>
      <c r="E746" s="2"/>
    </row>
    <row r="747" ht="14.25" customHeight="1">
      <c r="D747" s="2"/>
      <c r="E747" s="2"/>
    </row>
    <row r="748" ht="14.25" customHeight="1">
      <c r="D748" s="2"/>
      <c r="E748" s="2"/>
    </row>
    <row r="749" ht="14.25" customHeight="1">
      <c r="D749" s="2"/>
      <c r="E749" s="2"/>
    </row>
    <row r="750" ht="14.25" customHeight="1">
      <c r="D750" s="2"/>
      <c r="E750" s="2"/>
    </row>
    <row r="751" ht="14.25" customHeight="1">
      <c r="D751" s="2"/>
      <c r="E751" s="2"/>
    </row>
    <row r="752" ht="14.25" customHeight="1">
      <c r="D752" s="2"/>
      <c r="E752" s="2"/>
    </row>
    <row r="753" ht="14.25" customHeight="1">
      <c r="D753" s="2"/>
      <c r="E753" s="2"/>
    </row>
    <row r="754" ht="14.25" customHeight="1">
      <c r="D754" s="2"/>
      <c r="E754" s="2"/>
    </row>
    <row r="755" ht="14.25" customHeight="1">
      <c r="D755" s="2"/>
      <c r="E755" s="2"/>
    </row>
    <row r="756" ht="14.25" customHeight="1">
      <c r="D756" s="2"/>
      <c r="E756" s="2"/>
    </row>
    <row r="757" ht="14.25" customHeight="1">
      <c r="D757" s="2"/>
      <c r="E757" s="2"/>
    </row>
    <row r="758" ht="14.25" customHeight="1">
      <c r="D758" s="2"/>
      <c r="E758" s="2"/>
    </row>
    <row r="759" ht="14.25" customHeight="1">
      <c r="D759" s="2"/>
      <c r="E759" s="2"/>
    </row>
    <row r="760" ht="14.25" customHeight="1">
      <c r="D760" s="2"/>
      <c r="E760" s="2"/>
    </row>
    <row r="761" ht="14.25" customHeight="1">
      <c r="D761" s="2"/>
      <c r="E761" s="2"/>
    </row>
    <row r="762" ht="14.25" customHeight="1">
      <c r="D762" s="2"/>
      <c r="E762" s="2"/>
    </row>
    <row r="763" ht="14.25" customHeight="1">
      <c r="D763" s="2"/>
      <c r="E763" s="2"/>
    </row>
    <row r="764" ht="14.25" customHeight="1">
      <c r="D764" s="2"/>
      <c r="E764" s="2"/>
    </row>
    <row r="765" ht="14.25" customHeight="1">
      <c r="D765" s="2"/>
      <c r="E765" s="2"/>
    </row>
    <row r="766" ht="14.25" customHeight="1">
      <c r="D766" s="2"/>
      <c r="E766" s="2"/>
    </row>
    <row r="767" ht="14.25" customHeight="1">
      <c r="D767" s="2"/>
      <c r="E767" s="2"/>
    </row>
    <row r="768" ht="14.25" customHeight="1">
      <c r="D768" s="2"/>
      <c r="E768" s="2"/>
    </row>
    <row r="769" ht="14.25" customHeight="1">
      <c r="D769" s="2"/>
      <c r="E769" s="2"/>
    </row>
    <row r="770" ht="14.25" customHeight="1">
      <c r="D770" s="2"/>
      <c r="E770" s="2"/>
    </row>
    <row r="771" ht="14.25" customHeight="1">
      <c r="D771" s="2"/>
      <c r="E771" s="2"/>
    </row>
    <row r="772" ht="14.25" customHeight="1">
      <c r="D772" s="2"/>
      <c r="E772" s="2"/>
    </row>
    <row r="773" ht="14.25" customHeight="1">
      <c r="D773" s="2"/>
      <c r="E773" s="2"/>
    </row>
    <row r="774" ht="14.25" customHeight="1">
      <c r="D774" s="2"/>
      <c r="E774" s="2"/>
    </row>
    <row r="775" ht="14.25" customHeight="1">
      <c r="D775" s="2"/>
      <c r="E775" s="2"/>
    </row>
    <row r="776" ht="14.25" customHeight="1">
      <c r="D776" s="2"/>
      <c r="E776" s="2"/>
    </row>
    <row r="777" ht="14.25" customHeight="1">
      <c r="D777" s="2"/>
      <c r="E777" s="2"/>
    </row>
    <row r="778" ht="14.25" customHeight="1">
      <c r="D778" s="2"/>
      <c r="E778" s="2"/>
    </row>
    <row r="779" ht="14.25" customHeight="1">
      <c r="D779" s="2"/>
      <c r="E779" s="2"/>
    </row>
    <row r="780" ht="14.25" customHeight="1">
      <c r="D780" s="2"/>
      <c r="E780" s="2"/>
    </row>
    <row r="781" ht="14.25" customHeight="1">
      <c r="D781" s="2"/>
      <c r="E781" s="2"/>
    </row>
    <row r="782" ht="14.25" customHeight="1">
      <c r="D782" s="2"/>
      <c r="E782" s="2"/>
    </row>
    <row r="783" ht="14.25" customHeight="1">
      <c r="D783" s="2"/>
      <c r="E783" s="2"/>
    </row>
    <row r="784" ht="14.25" customHeight="1">
      <c r="D784" s="2"/>
      <c r="E784" s="2"/>
    </row>
    <row r="785" ht="14.25" customHeight="1">
      <c r="D785" s="2"/>
      <c r="E785" s="2"/>
    </row>
    <row r="786" ht="14.25" customHeight="1">
      <c r="D786" s="2"/>
      <c r="E786" s="2"/>
    </row>
    <row r="787" ht="14.25" customHeight="1">
      <c r="D787" s="2"/>
      <c r="E787" s="2"/>
    </row>
    <row r="788" ht="14.25" customHeight="1">
      <c r="D788" s="2"/>
      <c r="E788" s="2"/>
    </row>
    <row r="789" ht="14.25" customHeight="1">
      <c r="D789" s="2"/>
      <c r="E789" s="2"/>
    </row>
    <row r="790" ht="14.25" customHeight="1">
      <c r="D790" s="2"/>
      <c r="E790" s="2"/>
    </row>
    <row r="791" ht="14.25" customHeight="1">
      <c r="D791" s="2"/>
      <c r="E791" s="2"/>
    </row>
    <row r="792" ht="14.25" customHeight="1">
      <c r="D792" s="2"/>
      <c r="E792" s="2"/>
    </row>
    <row r="793" ht="14.25" customHeight="1">
      <c r="D793" s="2"/>
      <c r="E793" s="2"/>
    </row>
    <row r="794" ht="14.25" customHeight="1">
      <c r="D794" s="2"/>
      <c r="E794" s="2"/>
    </row>
    <row r="795" ht="14.25" customHeight="1">
      <c r="D795" s="2"/>
      <c r="E795" s="2"/>
    </row>
    <row r="796" ht="14.25" customHeight="1">
      <c r="D796" s="2"/>
      <c r="E796" s="2"/>
    </row>
    <row r="797" ht="14.25" customHeight="1">
      <c r="D797" s="2"/>
      <c r="E797" s="2"/>
    </row>
    <row r="798" ht="14.25" customHeight="1">
      <c r="D798" s="2"/>
      <c r="E798" s="2"/>
    </row>
    <row r="799" ht="14.25" customHeight="1">
      <c r="D799" s="2"/>
      <c r="E799" s="2"/>
    </row>
    <row r="800" ht="14.25" customHeight="1">
      <c r="D800" s="2"/>
      <c r="E800" s="2"/>
    </row>
    <row r="801" ht="14.25" customHeight="1">
      <c r="D801" s="2"/>
      <c r="E801" s="2"/>
    </row>
    <row r="802" ht="14.25" customHeight="1">
      <c r="D802" s="2"/>
      <c r="E802" s="2"/>
    </row>
    <row r="803" ht="14.25" customHeight="1">
      <c r="D803" s="2"/>
      <c r="E803" s="2"/>
    </row>
    <row r="804" ht="14.25" customHeight="1">
      <c r="D804" s="2"/>
      <c r="E804" s="2"/>
    </row>
    <row r="805" ht="14.25" customHeight="1">
      <c r="D805" s="2"/>
      <c r="E805" s="2"/>
    </row>
    <row r="806" ht="14.25" customHeight="1">
      <c r="D806" s="2"/>
      <c r="E806" s="2"/>
    </row>
    <row r="807" ht="14.25" customHeight="1">
      <c r="D807" s="2"/>
      <c r="E807" s="2"/>
    </row>
    <row r="808" ht="14.25" customHeight="1">
      <c r="D808" s="2"/>
      <c r="E808" s="2"/>
    </row>
    <row r="809" ht="14.25" customHeight="1">
      <c r="D809" s="2"/>
      <c r="E809" s="2"/>
    </row>
    <row r="810" ht="14.25" customHeight="1">
      <c r="D810" s="2"/>
      <c r="E810" s="2"/>
    </row>
    <row r="811" ht="14.25" customHeight="1">
      <c r="D811" s="2"/>
      <c r="E811" s="2"/>
    </row>
    <row r="812" ht="14.25" customHeight="1">
      <c r="D812" s="2"/>
      <c r="E812" s="2"/>
    </row>
    <row r="813" ht="14.25" customHeight="1">
      <c r="D813" s="2"/>
      <c r="E813" s="2"/>
    </row>
    <row r="814" ht="14.25" customHeight="1">
      <c r="D814" s="2"/>
      <c r="E814" s="2"/>
    </row>
    <row r="815" ht="14.25" customHeight="1">
      <c r="D815" s="2"/>
      <c r="E815" s="2"/>
    </row>
    <row r="816" ht="14.25" customHeight="1">
      <c r="D816" s="2"/>
      <c r="E816" s="2"/>
    </row>
    <row r="817" ht="14.25" customHeight="1">
      <c r="D817" s="2"/>
      <c r="E817" s="2"/>
    </row>
    <row r="818" ht="14.25" customHeight="1">
      <c r="D818" s="2"/>
      <c r="E818" s="2"/>
    </row>
    <row r="819" ht="14.25" customHeight="1">
      <c r="D819" s="2"/>
      <c r="E819" s="2"/>
    </row>
    <row r="820" ht="14.25" customHeight="1">
      <c r="D820" s="2"/>
      <c r="E820" s="2"/>
    </row>
    <row r="821" ht="14.25" customHeight="1">
      <c r="D821" s="2"/>
      <c r="E821" s="2"/>
    </row>
    <row r="822" ht="14.25" customHeight="1">
      <c r="D822" s="2"/>
      <c r="E822" s="2"/>
    </row>
    <row r="823" ht="14.25" customHeight="1">
      <c r="D823" s="2"/>
      <c r="E823" s="2"/>
    </row>
    <row r="824" ht="14.25" customHeight="1">
      <c r="D824" s="2"/>
      <c r="E824" s="2"/>
    </row>
    <row r="825" ht="14.25" customHeight="1">
      <c r="D825" s="2"/>
      <c r="E825" s="2"/>
    </row>
    <row r="826" ht="14.25" customHeight="1">
      <c r="D826" s="2"/>
      <c r="E826" s="2"/>
    </row>
    <row r="827" ht="14.25" customHeight="1">
      <c r="D827" s="2"/>
      <c r="E827" s="2"/>
    </row>
    <row r="828" ht="14.25" customHeight="1">
      <c r="D828" s="2"/>
      <c r="E828" s="2"/>
    </row>
    <row r="829" ht="14.25" customHeight="1">
      <c r="D829" s="2"/>
      <c r="E829" s="2"/>
    </row>
    <row r="830" ht="14.25" customHeight="1">
      <c r="D830" s="2"/>
      <c r="E830" s="2"/>
    </row>
    <row r="831" ht="14.25" customHeight="1">
      <c r="D831" s="2"/>
      <c r="E831" s="2"/>
    </row>
    <row r="832" ht="14.25" customHeight="1">
      <c r="D832" s="2"/>
      <c r="E832" s="2"/>
    </row>
    <row r="833" ht="14.25" customHeight="1">
      <c r="D833" s="2"/>
      <c r="E833" s="2"/>
    </row>
    <row r="834" ht="14.25" customHeight="1">
      <c r="D834" s="2"/>
      <c r="E834" s="2"/>
    </row>
    <row r="835" ht="14.25" customHeight="1">
      <c r="D835" s="2"/>
      <c r="E835" s="2"/>
    </row>
    <row r="836" ht="14.25" customHeight="1">
      <c r="D836" s="2"/>
      <c r="E836" s="2"/>
    </row>
    <row r="837" ht="14.25" customHeight="1">
      <c r="D837" s="2"/>
      <c r="E837" s="2"/>
    </row>
    <row r="838" ht="14.25" customHeight="1">
      <c r="D838" s="2"/>
      <c r="E838" s="2"/>
    </row>
    <row r="839" ht="14.25" customHeight="1">
      <c r="D839" s="2"/>
      <c r="E839" s="2"/>
    </row>
    <row r="840" ht="14.25" customHeight="1">
      <c r="D840" s="2"/>
      <c r="E840" s="2"/>
    </row>
    <row r="841" ht="14.25" customHeight="1">
      <c r="D841" s="2"/>
      <c r="E841" s="2"/>
    </row>
    <row r="842" ht="14.25" customHeight="1">
      <c r="D842" s="2"/>
      <c r="E842" s="2"/>
    </row>
    <row r="843" ht="14.25" customHeight="1">
      <c r="D843" s="2"/>
      <c r="E843" s="2"/>
    </row>
    <row r="844" ht="14.25" customHeight="1">
      <c r="D844" s="2"/>
      <c r="E844" s="2"/>
    </row>
    <row r="845" ht="14.25" customHeight="1">
      <c r="D845" s="2"/>
      <c r="E845" s="2"/>
    </row>
    <row r="846" ht="14.25" customHeight="1">
      <c r="D846" s="2"/>
      <c r="E846" s="2"/>
    </row>
    <row r="847" ht="14.25" customHeight="1">
      <c r="D847" s="2"/>
      <c r="E847" s="2"/>
    </row>
    <row r="848" ht="14.25" customHeight="1">
      <c r="D848" s="2"/>
      <c r="E848" s="2"/>
    </row>
    <row r="849" ht="14.25" customHeight="1">
      <c r="D849" s="2"/>
      <c r="E849" s="2"/>
    </row>
    <row r="850" ht="14.25" customHeight="1">
      <c r="D850" s="2"/>
      <c r="E850" s="2"/>
    </row>
    <row r="851" ht="14.25" customHeight="1">
      <c r="D851" s="2"/>
      <c r="E851" s="2"/>
    </row>
    <row r="852" ht="14.25" customHeight="1">
      <c r="D852" s="2"/>
      <c r="E852" s="2"/>
    </row>
    <row r="853" ht="14.25" customHeight="1">
      <c r="D853" s="2"/>
      <c r="E853" s="2"/>
    </row>
    <row r="854" ht="14.25" customHeight="1">
      <c r="D854" s="2"/>
      <c r="E854" s="2"/>
    </row>
    <row r="855" ht="14.25" customHeight="1">
      <c r="D855" s="2"/>
      <c r="E855" s="2"/>
    </row>
    <row r="856" ht="14.25" customHeight="1">
      <c r="D856" s="2"/>
      <c r="E856" s="2"/>
    </row>
    <row r="857" ht="14.25" customHeight="1">
      <c r="D857" s="2"/>
      <c r="E857" s="2"/>
    </row>
    <row r="858" ht="14.25" customHeight="1">
      <c r="D858" s="2"/>
      <c r="E858" s="2"/>
    </row>
    <row r="859" ht="14.25" customHeight="1">
      <c r="D859" s="2"/>
      <c r="E859" s="2"/>
    </row>
    <row r="860" ht="14.25" customHeight="1">
      <c r="D860" s="2"/>
      <c r="E860" s="2"/>
    </row>
    <row r="861" ht="14.25" customHeight="1">
      <c r="D861" s="2"/>
      <c r="E861" s="2"/>
    </row>
    <row r="862" ht="14.25" customHeight="1">
      <c r="D862" s="2"/>
      <c r="E862" s="2"/>
    </row>
    <row r="863" ht="14.25" customHeight="1">
      <c r="D863" s="2"/>
      <c r="E863" s="2"/>
    </row>
    <row r="864" ht="14.25" customHeight="1">
      <c r="D864" s="2"/>
      <c r="E864" s="2"/>
    </row>
    <row r="865" ht="14.25" customHeight="1">
      <c r="D865" s="2"/>
      <c r="E865" s="2"/>
    </row>
    <row r="866" ht="14.25" customHeight="1">
      <c r="D866" s="2"/>
      <c r="E866" s="2"/>
    </row>
    <row r="867" ht="14.25" customHeight="1">
      <c r="D867" s="2"/>
      <c r="E867" s="2"/>
    </row>
    <row r="868" ht="14.25" customHeight="1">
      <c r="D868" s="2"/>
      <c r="E868" s="2"/>
    </row>
    <row r="869" ht="14.25" customHeight="1">
      <c r="D869" s="2"/>
      <c r="E869" s="2"/>
    </row>
    <row r="870" ht="14.25" customHeight="1">
      <c r="D870" s="2"/>
      <c r="E870" s="2"/>
    </row>
    <row r="871" ht="14.25" customHeight="1">
      <c r="D871" s="2"/>
      <c r="E871" s="2"/>
    </row>
    <row r="872" ht="14.25" customHeight="1">
      <c r="D872" s="2"/>
      <c r="E872" s="2"/>
    </row>
    <row r="873" ht="14.25" customHeight="1">
      <c r="D873" s="2"/>
      <c r="E873" s="2"/>
    </row>
    <row r="874" ht="14.25" customHeight="1">
      <c r="D874" s="2"/>
      <c r="E874" s="2"/>
    </row>
    <row r="875" ht="14.25" customHeight="1">
      <c r="D875" s="2"/>
      <c r="E875" s="2"/>
    </row>
    <row r="876" ht="14.25" customHeight="1">
      <c r="D876" s="2"/>
      <c r="E876" s="2"/>
    </row>
    <row r="877" ht="14.25" customHeight="1">
      <c r="D877" s="2"/>
      <c r="E877" s="2"/>
    </row>
    <row r="878" ht="14.25" customHeight="1">
      <c r="D878" s="2"/>
      <c r="E878" s="2"/>
    </row>
    <row r="879" ht="14.25" customHeight="1">
      <c r="D879" s="2"/>
      <c r="E879" s="2"/>
    </row>
    <row r="880" ht="14.25" customHeight="1">
      <c r="D880" s="2"/>
      <c r="E880" s="2"/>
    </row>
    <row r="881" ht="14.25" customHeight="1">
      <c r="D881" s="2"/>
      <c r="E881" s="2"/>
    </row>
    <row r="882" ht="14.25" customHeight="1">
      <c r="D882" s="2"/>
      <c r="E882" s="2"/>
    </row>
    <row r="883" ht="14.25" customHeight="1">
      <c r="D883" s="2"/>
      <c r="E883" s="2"/>
    </row>
    <row r="884" ht="14.25" customHeight="1">
      <c r="D884" s="2"/>
      <c r="E884" s="2"/>
    </row>
    <row r="885" ht="14.25" customHeight="1">
      <c r="D885" s="2"/>
      <c r="E885" s="2"/>
    </row>
    <row r="886" ht="14.25" customHeight="1">
      <c r="D886" s="2"/>
      <c r="E886" s="2"/>
    </row>
    <row r="887" ht="14.25" customHeight="1">
      <c r="D887" s="2"/>
      <c r="E887" s="2"/>
    </row>
    <row r="888" ht="14.25" customHeight="1">
      <c r="D888" s="2"/>
      <c r="E888" s="2"/>
    </row>
    <row r="889" ht="14.25" customHeight="1">
      <c r="D889" s="2"/>
      <c r="E889" s="2"/>
    </row>
    <row r="890" ht="14.25" customHeight="1">
      <c r="D890" s="2"/>
      <c r="E890" s="2"/>
    </row>
    <row r="891" ht="14.25" customHeight="1">
      <c r="D891" s="2"/>
      <c r="E891" s="2"/>
    </row>
    <row r="892" ht="14.25" customHeight="1">
      <c r="D892" s="2"/>
      <c r="E892" s="2"/>
    </row>
    <row r="893" ht="14.25" customHeight="1">
      <c r="D893" s="2"/>
      <c r="E893" s="2"/>
    </row>
    <row r="894" ht="14.25" customHeight="1">
      <c r="D894" s="2"/>
      <c r="E894" s="2"/>
    </row>
    <row r="895" ht="14.25" customHeight="1">
      <c r="D895" s="2"/>
      <c r="E895" s="2"/>
    </row>
    <row r="896" ht="14.25" customHeight="1">
      <c r="D896" s="2"/>
      <c r="E896" s="2"/>
    </row>
    <row r="897" ht="14.25" customHeight="1">
      <c r="D897" s="2"/>
      <c r="E897" s="2"/>
    </row>
    <row r="898" ht="14.25" customHeight="1">
      <c r="D898" s="2"/>
      <c r="E898" s="2"/>
    </row>
    <row r="899" ht="14.25" customHeight="1">
      <c r="D899" s="2"/>
      <c r="E899" s="2"/>
    </row>
    <row r="900" ht="14.25" customHeight="1">
      <c r="D900" s="2"/>
      <c r="E900" s="2"/>
    </row>
    <row r="901" ht="14.25" customHeight="1">
      <c r="D901" s="2"/>
      <c r="E901" s="2"/>
    </row>
    <row r="902" ht="14.25" customHeight="1">
      <c r="D902" s="2"/>
      <c r="E902" s="2"/>
    </row>
    <row r="903" ht="14.25" customHeight="1">
      <c r="D903" s="2"/>
      <c r="E903" s="2"/>
    </row>
    <row r="904" ht="14.25" customHeight="1">
      <c r="D904" s="2"/>
      <c r="E904" s="2"/>
    </row>
    <row r="905" ht="14.25" customHeight="1">
      <c r="D905" s="2"/>
      <c r="E905" s="2"/>
    </row>
    <row r="906" ht="14.25" customHeight="1">
      <c r="D906" s="2"/>
      <c r="E906" s="2"/>
    </row>
    <row r="907" ht="14.25" customHeight="1">
      <c r="D907" s="2"/>
      <c r="E907" s="2"/>
    </row>
    <row r="908" ht="14.25" customHeight="1">
      <c r="D908" s="2"/>
      <c r="E908" s="2"/>
    </row>
    <row r="909" ht="14.25" customHeight="1">
      <c r="D909" s="2"/>
      <c r="E909" s="2"/>
    </row>
    <row r="910" ht="14.25" customHeight="1">
      <c r="D910" s="2"/>
      <c r="E910" s="2"/>
    </row>
    <row r="911" ht="14.25" customHeight="1">
      <c r="D911" s="2"/>
      <c r="E911" s="2"/>
    </row>
    <row r="912" ht="14.25" customHeight="1">
      <c r="D912" s="2"/>
      <c r="E912" s="2"/>
    </row>
    <row r="913" ht="14.25" customHeight="1">
      <c r="D913" s="2"/>
      <c r="E913" s="2"/>
    </row>
    <row r="914" ht="14.25" customHeight="1">
      <c r="D914" s="2"/>
      <c r="E914" s="2"/>
    </row>
    <row r="915" ht="14.25" customHeight="1">
      <c r="D915" s="2"/>
      <c r="E915" s="2"/>
    </row>
    <row r="916" ht="14.25" customHeight="1">
      <c r="D916" s="2"/>
      <c r="E916" s="2"/>
    </row>
    <row r="917" ht="14.25" customHeight="1">
      <c r="D917" s="2"/>
      <c r="E917" s="2"/>
    </row>
    <row r="918" ht="14.25" customHeight="1">
      <c r="D918" s="2"/>
      <c r="E918" s="2"/>
    </row>
    <row r="919" ht="14.25" customHeight="1">
      <c r="D919" s="2"/>
      <c r="E919" s="2"/>
    </row>
    <row r="920" ht="14.25" customHeight="1">
      <c r="D920" s="2"/>
      <c r="E920" s="2"/>
    </row>
    <row r="921" ht="14.25" customHeight="1">
      <c r="D921" s="2"/>
      <c r="E921" s="2"/>
    </row>
    <row r="922" ht="14.25" customHeight="1">
      <c r="D922" s="2"/>
      <c r="E922" s="2"/>
    </row>
    <row r="923" ht="14.25" customHeight="1">
      <c r="D923" s="2"/>
      <c r="E923" s="2"/>
    </row>
    <row r="924" ht="14.25" customHeight="1">
      <c r="D924" s="2"/>
      <c r="E924" s="2"/>
    </row>
    <row r="925" ht="14.25" customHeight="1">
      <c r="D925" s="2"/>
      <c r="E925" s="2"/>
    </row>
    <row r="926" ht="14.25" customHeight="1">
      <c r="D926" s="2"/>
      <c r="E926" s="2"/>
    </row>
    <row r="927" ht="14.25" customHeight="1">
      <c r="D927" s="2"/>
      <c r="E927" s="2"/>
    </row>
    <row r="928" ht="14.25" customHeight="1">
      <c r="D928" s="2"/>
      <c r="E928" s="2"/>
    </row>
    <row r="929" ht="14.25" customHeight="1">
      <c r="D929" s="2"/>
      <c r="E929" s="2"/>
    </row>
    <row r="930" ht="14.25" customHeight="1">
      <c r="D930" s="2"/>
      <c r="E930" s="2"/>
    </row>
    <row r="931" ht="14.25" customHeight="1">
      <c r="D931" s="2"/>
      <c r="E931" s="2"/>
    </row>
    <row r="932" ht="14.25" customHeight="1">
      <c r="D932" s="2"/>
      <c r="E932" s="2"/>
    </row>
    <row r="933" ht="14.25" customHeight="1">
      <c r="D933" s="2"/>
      <c r="E933" s="2"/>
    </row>
    <row r="934" ht="14.25" customHeight="1">
      <c r="D934" s="2"/>
      <c r="E934" s="2"/>
    </row>
    <row r="935" ht="14.25" customHeight="1">
      <c r="D935" s="2"/>
      <c r="E935" s="2"/>
    </row>
    <row r="936" ht="14.25" customHeight="1">
      <c r="D936" s="2"/>
      <c r="E936" s="2"/>
    </row>
    <row r="937" ht="14.25" customHeight="1">
      <c r="D937" s="2"/>
      <c r="E937" s="2"/>
    </row>
    <row r="938" ht="14.25" customHeight="1">
      <c r="D938" s="2"/>
      <c r="E938" s="2"/>
    </row>
    <row r="939" ht="14.25" customHeight="1">
      <c r="D939" s="2"/>
      <c r="E939" s="2"/>
    </row>
    <row r="940" ht="14.25" customHeight="1">
      <c r="D940" s="2"/>
      <c r="E940" s="2"/>
    </row>
    <row r="941" ht="14.25" customHeight="1">
      <c r="D941" s="2"/>
      <c r="E941" s="2"/>
    </row>
    <row r="942" ht="14.25" customHeight="1">
      <c r="D942" s="2"/>
      <c r="E942" s="2"/>
    </row>
    <row r="943" ht="14.25" customHeight="1">
      <c r="D943" s="2"/>
      <c r="E943" s="2"/>
    </row>
    <row r="944" ht="14.25" customHeight="1">
      <c r="D944" s="2"/>
      <c r="E944" s="2"/>
    </row>
    <row r="945" ht="14.25" customHeight="1">
      <c r="D945" s="2"/>
      <c r="E945" s="2"/>
    </row>
    <row r="946" ht="14.25" customHeight="1">
      <c r="D946" s="2"/>
      <c r="E946" s="2"/>
    </row>
    <row r="947" ht="14.25" customHeight="1">
      <c r="D947" s="2"/>
      <c r="E947" s="2"/>
    </row>
    <row r="948" ht="14.25" customHeight="1">
      <c r="D948" s="2"/>
      <c r="E948" s="2"/>
    </row>
    <row r="949" ht="14.25" customHeight="1">
      <c r="D949" s="2"/>
      <c r="E949" s="2"/>
    </row>
    <row r="950" ht="14.25" customHeight="1">
      <c r="D950" s="2"/>
      <c r="E950" s="2"/>
    </row>
    <row r="951" ht="14.25" customHeight="1">
      <c r="D951" s="2"/>
      <c r="E951" s="2"/>
    </row>
    <row r="952" ht="14.25" customHeight="1">
      <c r="D952" s="2"/>
      <c r="E952" s="2"/>
    </row>
    <row r="953" ht="14.25" customHeight="1">
      <c r="D953" s="2"/>
      <c r="E953" s="2"/>
    </row>
    <row r="954" ht="14.25" customHeight="1">
      <c r="D954" s="2"/>
      <c r="E954" s="2"/>
    </row>
    <row r="955" ht="14.25" customHeight="1">
      <c r="D955" s="2"/>
      <c r="E955" s="2"/>
    </row>
    <row r="956" ht="14.25" customHeight="1">
      <c r="D956" s="2"/>
      <c r="E956" s="2"/>
    </row>
    <row r="957" ht="14.25" customHeight="1">
      <c r="D957" s="2"/>
      <c r="E957" s="2"/>
    </row>
    <row r="958" ht="14.25" customHeight="1">
      <c r="D958" s="2"/>
      <c r="E958" s="2"/>
    </row>
    <row r="959" ht="14.25" customHeight="1">
      <c r="D959" s="2"/>
      <c r="E959" s="2"/>
    </row>
    <row r="960" ht="14.25" customHeight="1">
      <c r="D960" s="2"/>
      <c r="E960" s="2"/>
    </row>
    <row r="961" ht="14.25" customHeight="1">
      <c r="D961" s="2"/>
      <c r="E961" s="2"/>
    </row>
    <row r="962" ht="14.25" customHeight="1">
      <c r="D962" s="2"/>
      <c r="E962" s="2"/>
    </row>
    <row r="963" ht="14.25" customHeight="1">
      <c r="D963" s="2"/>
      <c r="E963" s="2"/>
    </row>
    <row r="964" ht="14.25" customHeight="1">
      <c r="D964" s="2"/>
      <c r="E964" s="2"/>
    </row>
    <row r="965" ht="14.25" customHeight="1">
      <c r="D965" s="2"/>
      <c r="E965" s="2"/>
    </row>
    <row r="966" ht="14.25" customHeight="1">
      <c r="D966" s="2"/>
      <c r="E966" s="2"/>
    </row>
    <row r="967" ht="14.25" customHeight="1">
      <c r="D967" s="2"/>
      <c r="E967" s="2"/>
    </row>
    <row r="968" ht="14.25" customHeight="1">
      <c r="D968" s="2"/>
      <c r="E968" s="2"/>
    </row>
    <row r="969" ht="14.25" customHeight="1">
      <c r="D969" s="2"/>
      <c r="E969" s="2"/>
    </row>
    <row r="970" ht="14.25" customHeight="1">
      <c r="D970" s="2"/>
      <c r="E970" s="2"/>
    </row>
    <row r="971" ht="14.25" customHeight="1">
      <c r="D971" s="2"/>
      <c r="E971" s="2"/>
    </row>
    <row r="972" ht="14.25" customHeight="1">
      <c r="D972" s="2"/>
      <c r="E972" s="2"/>
    </row>
    <row r="973" ht="14.25" customHeight="1">
      <c r="D973" s="2"/>
      <c r="E973" s="2"/>
    </row>
    <row r="974" ht="14.25" customHeight="1">
      <c r="D974" s="2"/>
      <c r="E974" s="2"/>
    </row>
    <row r="975" ht="14.25" customHeight="1">
      <c r="D975" s="2"/>
      <c r="E975" s="2"/>
    </row>
    <row r="976" ht="14.25" customHeight="1">
      <c r="D976" s="2"/>
      <c r="E976" s="2"/>
    </row>
    <row r="977" ht="14.25" customHeight="1">
      <c r="D977" s="2"/>
      <c r="E977" s="2"/>
    </row>
    <row r="978" ht="14.25" customHeight="1">
      <c r="D978" s="2"/>
      <c r="E978" s="2"/>
    </row>
    <row r="979" ht="14.25" customHeight="1">
      <c r="D979" s="2"/>
      <c r="E979" s="2"/>
    </row>
    <row r="980" ht="14.25" customHeight="1">
      <c r="D980" s="2"/>
      <c r="E980" s="2"/>
    </row>
    <row r="981" ht="14.25" customHeight="1">
      <c r="D981" s="2"/>
      <c r="E981" s="2"/>
    </row>
    <row r="982" ht="14.25" customHeight="1">
      <c r="D982" s="2"/>
      <c r="E982" s="2"/>
    </row>
    <row r="983" ht="14.25" customHeight="1">
      <c r="D983" s="2"/>
      <c r="E983" s="2"/>
    </row>
    <row r="984" ht="14.25" customHeight="1">
      <c r="D984" s="2"/>
      <c r="E984" s="2"/>
    </row>
    <row r="985" ht="14.25" customHeight="1">
      <c r="D985" s="2"/>
      <c r="E985" s="2"/>
    </row>
    <row r="986" ht="14.25" customHeight="1">
      <c r="D986" s="2"/>
      <c r="E986" s="2"/>
    </row>
    <row r="987" ht="14.25" customHeight="1">
      <c r="D987" s="2"/>
      <c r="E987" s="2"/>
    </row>
    <row r="988" ht="14.25" customHeight="1">
      <c r="D988" s="2"/>
      <c r="E988" s="2"/>
    </row>
    <row r="989" ht="14.25" customHeight="1">
      <c r="D989" s="2"/>
      <c r="E989" s="2"/>
    </row>
    <row r="990" ht="14.25" customHeight="1">
      <c r="D990" s="2"/>
      <c r="E990" s="2"/>
    </row>
    <row r="991" ht="14.25" customHeight="1">
      <c r="D991" s="2"/>
      <c r="E991" s="2"/>
    </row>
    <row r="992" ht="14.25" customHeight="1">
      <c r="D992" s="2"/>
      <c r="E992" s="2"/>
    </row>
    <row r="993" ht="14.25" customHeight="1">
      <c r="D993" s="2"/>
      <c r="E993" s="2"/>
    </row>
    <row r="994" ht="14.25" customHeight="1">
      <c r="D994" s="2"/>
      <c r="E994" s="2"/>
    </row>
    <row r="995" ht="14.25" customHeight="1">
      <c r="D995" s="2"/>
      <c r="E995" s="2"/>
    </row>
    <row r="996" ht="14.25" customHeight="1">
      <c r="D996" s="2"/>
      <c r="E996" s="2"/>
    </row>
    <row r="997" ht="14.25" customHeight="1">
      <c r="D997" s="2"/>
      <c r="E997" s="2"/>
    </row>
    <row r="998" ht="14.25" customHeight="1">
      <c r="D998" s="2"/>
      <c r="E998" s="2"/>
    </row>
    <row r="999" ht="14.25" customHeight="1">
      <c r="D999" s="2"/>
      <c r="E999" s="2"/>
    </row>
    <row r="1000" ht="14.25" customHeight="1">
      <c r="D1000" s="2"/>
      <c r="E1000" s="2"/>
    </row>
    <row r="1001" ht="14.25" customHeight="1">
      <c r="D1001" s="2"/>
      <c r="E1001" s="2"/>
    </row>
    <row r="1002" ht="14.25" customHeight="1">
      <c r="D1002" s="2"/>
      <c r="E1002" s="2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0.57"/>
    <col customWidth="1" min="2" max="2" width="4.0"/>
    <col customWidth="1" min="3" max="3" width="49.14"/>
    <col customWidth="1" min="4" max="5" width="21.71"/>
    <col customWidth="1" min="6" max="6" width="18.29"/>
    <col customWidth="1" min="7" max="27" width="8.71"/>
  </cols>
  <sheetData>
    <row r="1" ht="14.25" customHeight="1">
      <c r="A1" s="49"/>
      <c r="B1" s="50" t="s">
        <v>0</v>
      </c>
      <c r="C1" s="50"/>
      <c r="D1" s="51"/>
      <c r="E1" s="51"/>
      <c r="F1" s="51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</row>
    <row r="2" ht="14.25" customHeight="1">
      <c r="A2" s="50"/>
      <c r="B2" s="50" t="s">
        <v>424</v>
      </c>
      <c r="C2" s="50"/>
      <c r="D2" s="51"/>
      <c r="E2" s="51"/>
      <c r="F2" s="51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</row>
    <row r="3" ht="1.5" customHeight="1">
      <c r="A3" s="50"/>
      <c r="B3" s="50" t="s">
        <v>2</v>
      </c>
      <c r="C3" s="50"/>
      <c r="D3" s="51"/>
      <c r="E3" s="51"/>
      <c r="F3" s="51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</row>
    <row r="4" ht="18.0" customHeight="1">
      <c r="A4" s="50"/>
      <c r="B4" s="52" t="s">
        <v>3</v>
      </c>
      <c r="C4" s="52" t="s">
        <v>4</v>
      </c>
      <c r="D4" s="53" t="s">
        <v>5</v>
      </c>
      <c r="E4" s="53" t="s">
        <v>6</v>
      </c>
      <c r="F4" s="54">
        <f>D721</f>
        <v>489296719.1</v>
      </c>
      <c r="G4" s="51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</row>
    <row r="5" ht="3.0" customHeight="1">
      <c r="A5" s="50"/>
      <c r="B5" s="55"/>
      <c r="C5" s="55"/>
      <c r="D5" s="56"/>
      <c r="E5" s="56"/>
      <c r="F5" s="51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</row>
    <row r="6" ht="12.0" customHeight="1">
      <c r="A6" s="57"/>
      <c r="B6" s="14"/>
      <c r="C6" s="14" t="s">
        <v>606</v>
      </c>
      <c r="D6" s="58">
        <f>+'Feb 2024'!D635</f>
        <v>472476805.1</v>
      </c>
      <c r="E6" s="15"/>
      <c r="F6" s="51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</row>
    <row r="7" ht="12.0" customHeight="1">
      <c r="A7" s="57"/>
      <c r="B7" s="14"/>
      <c r="C7" s="14"/>
      <c r="D7" s="15"/>
      <c r="E7" s="15"/>
      <c r="F7" s="51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</row>
    <row r="8" ht="12.0" customHeight="1">
      <c r="A8" s="50"/>
      <c r="B8" s="59">
        <v>45352.0</v>
      </c>
      <c r="C8" s="60" t="s">
        <v>473</v>
      </c>
      <c r="D8" s="61">
        <v>100000.0</v>
      </c>
      <c r="E8" s="62"/>
      <c r="F8" s="51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</row>
    <row r="9" ht="14.25" customHeight="1">
      <c r="A9" s="50"/>
      <c r="B9" s="59">
        <v>45352.0</v>
      </c>
      <c r="C9" s="60" t="s">
        <v>607</v>
      </c>
      <c r="D9" s="61">
        <v>100000.0</v>
      </c>
      <c r="E9" s="62"/>
      <c r="F9" s="51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</row>
    <row r="10" ht="14.25" customHeight="1">
      <c r="A10" s="50"/>
      <c r="B10" s="59">
        <v>45352.0</v>
      </c>
      <c r="C10" s="60" t="s">
        <v>608</v>
      </c>
      <c r="D10" s="61">
        <v>700000.0</v>
      </c>
      <c r="E10" s="62"/>
      <c r="F10" s="63" t="s">
        <v>56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</row>
    <row r="11" ht="14.25" customHeight="1">
      <c r="A11" s="50"/>
      <c r="B11" s="59">
        <v>45352.0</v>
      </c>
      <c r="C11" s="60" t="s">
        <v>488</v>
      </c>
      <c r="D11" s="61">
        <v>20000.0</v>
      </c>
      <c r="E11" s="62"/>
      <c r="F11" s="51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</row>
    <row r="12" ht="14.25" customHeight="1">
      <c r="A12" s="50"/>
      <c r="B12" s="59">
        <v>45352.0</v>
      </c>
      <c r="C12" s="60" t="s">
        <v>70</v>
      </c>
      <c r="D12" s="61">
        <v>100000.0</v>
      </c>
      <c r="E12" s="62"/>
      <c r="F12" s="51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</row>
    <row r="13" ht="14.25" customHeight="1">
      <c r="A13" s="50"/>
      <c r="B13" s="59">
        <v>45352.0</v>
      </c>
      <c r="C13" s="60" t="s">
        <v>566</v>
      </c>
      <c r="D13" s="61">
        <v>100000.0</v>
      </c>
      <c r="E13" s="62"/>
      <c r="F13" s="51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</row>
    <row r="14" ht="14.25" customHeight="1">
      <c r="A14" s="50"/>
      <c r="B14" s="59">
        <v>45352.0</v>
      </c>
      <c r="C14" s="60" t="s">
        <v>351</v>
      </c>
      <c r="D14" s="61">
        <v>100000.0</v>
      </c>
      <c r="E14" s="62"/>
      <c r="F14" s="51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</row>
    <row r="15" ht="14.25" customHeight="1">
      <c r="A15" s="50"/>
      <c r="B15" s="59">
        <v>45352.0</v>
      </c>
      <c r="C15" s="60" t="s">
        <v>183</v>
      </c>
      <c r="D15" s="54">
        <v>5000000.0</v>
      </c>
      <c r="E15" s="62"/>
      <c r="F15" s="64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</row>
    <row r="16" ht="14.25" customHeight="1">
      <c r="A16" s="50"/>
      <c r="B16" s="59">
        <v>45352.0</v>
      </c>
      <c r="C16" s="60" t="s">
        <v>426</v>
      </c>
      <c r="D16" s="61">
        <v>200000.0</v>
      </c>
      <c r="E16" s="62"/>
      <c r="F16" s="51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</row>
    <row r="17" ht="14.25" customHeight="1">
      <c r="A17" s="50"/>
      <c r="B17" s="59">
        <v>45352.0</v>
      </c>
      <c r="C17" s="60" t="s">
        <v>282</v>
      </c>
      <c r="D17" s="61">
        <v>22888.0</v>
      </c>
      <c r="E17" s="62"/>
      <c r="F17" s="65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</row>
    <row r="18" ht="14.25" customHeight="1">
      <c r="A18" s="50"/>
      <c r="B18" s="59">
        <v>45352.0</v>
      </c>
      <c r="C18" s="60" t="s">
        <v>23</v>
      </c>
      <c r="D18" s="61">
        <v>300000.0</v>
      </c>
      <c r="E18" s="62"/>
      <c r="F18" s="51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</row>
    <row r="19" ht="14.25" customHeight="1">
      <c r="A19" s="50"/>
      <c r="B19" s="59">
        <v>45352.0</v>
      </c>
      <c r="C19" s="60" t="s">
        <v>457</v>
      </c>
      <c r="D19" s="61">
        <v>300000.0</v>
      </c>
      <c r="E19" s="62"/>
      <c r="F19" s="51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</row>
    <row r="20" ht="14.25" customHeight="1">
      <c r="A20" s="50"/>
      <c r="B20" s="59">
        <v>45352.0</v>
      </c>
      <c r="C20" s="60" t="s">
        <v>78</v>
      </c>
      <c r="D20" s="61">
        <v>20000.0</v>
      </c>
      <c r="E20" s="62"/>
      <c r="F20" s="66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</row>
    <row r="21" ht="14.25" customHeight="1">
      <c r="A21" s="50"/>
      <c r="B21" s="59">
        <v>45352.0</v>
      </c>
      <c r="C21" s="60" t="s">
        <v>77</v>
      </c>
      <c r="D21" s="61">
        <v>200000.0</v>
      </c>
      <c r="E21" s="62"/>
      <c r="F21" s="51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</row>
    <row r="22" ht="14.25" customHeight="1">
      <c r="A22" s="50"/>
      <c r="B22" s="59">
        <v>45352.0</v>
      </c>
      <c r="C22" s="60" t="s">
        <v>609</v>
      </c>
      <c r="D22" s="61">
        <v>50000.0</v>
      </c>
      <c r="E22" s="62"/>
      <c r="F22" s="63" t="s">
        <v>382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</row>
    <row r="23" ht="14.25" customHeight="1">
      <c r="A23" s="50"/>
      <c r="B23" s="59">
        <v>45352.0</v>
      </c>
      <c r="C23" s="60" t="s">
        <v>305</v>
      </c>
      <c r="D23" s="61">
        <v>50000.0</v>
      </c>
      <c r="E23" s="62"/>
      <c r="F23" s="51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</row>
    <row r="24" ht="14.25" customHeight="1">
      <c r="A24" s="50"/>
      <c r="B24" s="59">
        <v>45352.0</v>
      </c>
      <c r="C24" s="60" t="s">
        <v>66</v>
      </c>
      <c r="D24" s="61">
        <v>100000.0</v>
      </c>
      <c r="E24" s="62"/>
      <c r="F24" s="51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</row>
    <row r="25" ht="14.25" customHeight="1">
      <c r="A25" s="50"/>
      <c r="B25" s="59">
        <v>45352.0</v>
      </c>
      <c r="C25" s="60" t="s">
        <v>432</v>
      </c>
      <c r="D25" s="61">
        <v>200000.0</v>
      </c>
      <c r="E25" s="62"/>
      <c r="F25" s="66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</row>
    <row r="26" ht="14.25" customHeight="1">
      <c r="A26" s="50"/>
      <c r="B26" s="59">
        <v>45352.0</v>
      </c>
      <c r="C26" s="60" t="s">
        <v>124</v>
      </c>
      <c r="D26" s="61">
        <v>133951.0</v>
      </c>
      <c r="E26" s="62"/>
      <c r="F26" s="67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</row>
    <row r="27" ht="14.25" customHeight="1">
      <c r="A27" s="50"/>
      <c r="B27" s="59">
        <v>45352.0</v>
      </c>
      <c r="C27" s="60" t="s">
        <v>395</v>
      </c>
      <c r="D27" s="61">
        <v>100000.0</v>
      </c>
      <c r="E27" s="62"/>
      <c r="F27" s="63" t="s">
        <v>13</v>
      </c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</row>
    <row r="28" ht="14.25" customHeight="1">
      <c r="A28" s="50"/>
      <c r="B28" s="59">
        <v>45352.0</v>
      </c>
      <c r="C28" s="60" t="s">
        <v>251</v>
      </c>
      <c r="D28" s="61">
        <v>500000.0</v>
      </c>
      <c r="E28" s="62"/>
      <c r="F28" s="51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</row>
    <row r="29" ht="14.25" customHeight="1">
      <c r="A29" s="50"/>
      <c r="B29" s="59">
        <v>45352.0</v>
      </c>
      <c r="C29" s="60" t="s">
        <v>38</v>
      </c>
      <c r="D29" s="61">
        <v>500000.0</v>
      </c>
      <c r="E29" s="62"/>
      <c r="F29" s="51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</row>
    <row r="30" ht="14.25" customHeight="1">
      <c r="A30" s="50"/>
      <c r="B30" s="59">
        <v>45352.0</v>
      </c>
      <c r="C30" s="60" t="s">
        <v>298</v>
      </c>
      <c r="D30" s="61">
        <v>250000.0</v>
      </c>
      <c r="E30" s="62"/>
      <c r="F30" s="63" t="s">
        <v>13</v>
      </c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</row>
    <row r="31" ht="14.25" customHeight="1">
      <c r="A31" s="50"/>
      <c r="B31" s="59">
        <v>45352.0</v>
      </c>
      <c r="C31" s="60" t="s">
        <v>400</v>
      </c>
      <c r="D31" s="61">
        <v>50000.0</v>
      </c>
      <c r="E31" s="62"/>
      <c r="F31" s="51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</row>
    <row r="32" ht="14.25" customHeight="1">
      <c r="A32" s="50"/>
      <c r="B32" s="59">
        <v>45352.0</v>
      </c>
      <c r="C32" s="60" t="s">
        <v>610</v>
      </c>
      <c r="D32" s="61">
        <v>1500000.0</v>
      </c>
      <c r="E32" s="62"/>
      <c r="F32" s="51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</row>
    <row r="33" ht="14.25" customHeight="1">
      <c r="A33" s="50"/>
      <c r="B33" s="59">
        <v>45352.0</v>
      </c>
      <c r="C33" s="60" t="s">
        <v>19</v>
      </c>
      <c r="D33" s="61">
        <v>123456.0</v>
      </c>
      <c r="E33" s="62"/>
      <c r="F33" s="63" t="s">
        <v>13</v>
      </c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</row>
    <row r="34" ht="14.25" customHeight="1">
      <c r="A34" s="50"/>
      <c r="B34" s="59">
        <v>45352.0</v>
      </c>
      <c r="C34" s="60" t="s">
        <v>80</v>
      </c>
      <c r="D34" s="61">
        <v>1500000.0</v>
      </c>
      <c r="E34" s="62"/>
      <c r="F34" s="51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</row>
    <row r="35" ht="14.25" customHeight="1">
      <c r="A35" s="50"/>
      <c r="B35" s="59">
        <v>45352.0</v>
      </c>
      <c r="C35" s="60" t="s">
        <v>409</v>
      </c>
      <c r="D35" s="61">
        <v>200000.0</v>
      </c>
      <c r="E35" s="62"/>
      <c r="F35" s="63" t="s">
        <v>13</v>
      </c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</row>
    <row r="36" ht="14.25" customHeight="1">
      <c r="A36" s="50"/>
      <c r="B36" s="59">
        <v>45352.0</v>
      </c>
      <c r="C36" s="60" t="s">
        <v>611</v>
      </c>
      <c r="D36" s="61">
        <v>50000.0</v>
      </c>
      <c r="E36" s="62"/>
      <c r="F36" s="51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</row>
    <row r="37" ht="14.25" customHeight="1">
      <c r="A37" s="50"/>
      <c r="B37" s="59">
        <v>45352.0</v>
      </c>
      <c r="C37" s="60" t="s">
        <v>39</v>
      </c>
      <c r="D37" s="61">
        <v>500000.0</v>
      </c>
      <c r="E37" s="62"/>
      <c r="F37" s="51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</row>
    <row r="38" ht="14.25" customHeight="1">
      <c r="A38" s="50"/>
      <c r="B38" s="59">
        <v>45352.0</v>
      </c>
      <c r="C38" s="60" t="s">
        <v>612</v>
      </c>
      <c r="D38" s="61">
        <v>500000.0</v>
      </c>
      <c r="E38" s="62"/>
      <c r="F38" s="51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</row>
    <row r="39" ht="14.25" customHeight="1">
      <c r="A39" s="50"/>
      <c r="B39" s="59">
        <v>45352.0</v>
      </c>
      <c r="C39" s="60" t="s">
        <v>613</v>
      </c>
      <c r="D39" s="61">
        <v>79000.0</v>
      </c>
      <c r="E39" s="62"/>
      <c r="F39" s="51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</row>
    <row r="40" ht="14.25" customHeight="1">
      <c r="A40" s="50"/>
      <c r="B40" s="59">
        <v>45352.0</v>
      </c>
      <c r="C40" s="60" t="s">
        <v>93</v>
      </c>
      <c r="D40" s="61">
        <v>100000.0</v>
      </c>
      <c r="E40" s="62"/>
      <c r="F40" s="51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</row>
    <row r="41" ht="14.25" customHeight="1">
      <c r="A41" s="50"/>
      <c r="B41" s="59">
        <v>45352.0</v>
      </c>
      <c r="C41" s="60" t="s">
        <v>48</v>
      </c>
      <c r="D41" s="61">
        <v>500000.0</v>
      </c>
      <c r="E41" s="62"/>
      <c r="F41" s="51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</row>
    <row r="42" ht="14.25" customHeight="1">
      <c r="A42" s="50"/>
      <c r="B42" s="59">
        <v>45352.0</v>
      </c>
      <c r="C42" s="60" t="s">
        <v>479</v>
      </c>
      <c r="D42" s="61">
        <v>100000.0</v>
      </c>
      <c r="E42" s="62"/>
      <c r="F42" s="51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</row>
    <row r="43" ht="14.25" customHeight="1">
      <c r="A43" s="50"/>
      <c r="B43" s="59">
        <v>45352.0</v>
      </c>
      <c r="C43" s="60" t="s">
        <v>232</v>
      </c>
      <c r="D43" s="61">
        <v>30000.0</v>
      </c>
      <c r="E43" s="62"/>
      <c r="F43" s="51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</row>
    <row r="44" ht="14.25" customHeight="1">
      <c r="A44" s="50"/>
      <c r="B44" s="59">
        <v>45352.0</v>
      </c>
      <c r="C44" s="60" t="s">
        <v>82</v>
      </c>
      <c r="D44" s="61">
        <v>300000.0</v>
      </c>
      <c r="E44" s="62"/>
      <c r="F44" s="63" t="s">
        <v>13</v>
      </c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</row>
    <row r="45" ht="14.25" customHeight="1">
      <c r="A45" s="50"/>
      <c r="B45" s="59">
        <v>45352.0</v>
      </c>
      <c r="C45" s="60" t="s">
        <v>200</v>
      </c>
      <c r="D45" s="61">
        <v>500000.0</v>
      </c>
      <c r="E45" s="62"/>
      <c r="F45" s="51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</row>
    <row r="46" ht="14.25" customHeight="1">
      <c r="A46" s="50"/>
      <c r="B46" s="59">
        <v>45352.0</v>
      </c>
      <c r="C46" s="60" t="s">
        <v>614</v>
      </c>
      <c r="D46" s="61">
        <v>1000000.0</v>
      </c>
      <c r="E46" s="62"/>
      <c r="F46" s="51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</row>
    <row r="47" ht="14.25" customHeight="1">
      <c r="A47" s="50"/>
      <c r="B47" s="59">
        <v>45352.0</v>
      </c>
      <c r="C47" s="60" t="s">
        <v>30</v>
      </c>
      <c r="D47" s="61">
        <v>1500000.0</v>
      </c>
      <c r="E47" s="62"/>
      <c r="F47" s="51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</row>
    <row r="48" ht="14.25" customHeight="1">
      <c r="A48" s="50"/>
      <c r="B48" s="59">
        <v>45352.0</v>
      </c>
      <c r="C48" s="60" t="s">
        <v>446</v>
      </c>
      <c r="D48" s="61">
        <v>200000.0</v>
      </c>
      <c r="E48" s="62"/>
      <c r="F48" s="51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</row>
    <row r="49" ht="14.25" customHeight="1">
      <c r="A49" s="50"/>
      <c r="B49" s="59">
        <v>45352.0</v>
      </c>
      <c r="C49" s="60" t="s">
        <v>446</v>
      </c>
      <c r="D49" s="61">
        <v>200000.0</v>
      </c>
      <c r="E49" s="62"/>
      <c r="F49" s="51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</row>
    <row r="50" ht="14.25" customHeight="1">
      <c r="A50" s="50"/>
      <c r="B50" s="59">
        <v>45352.0</v>
      </c>
      <c r="C50" s="60" t="s">
        <v>248</v>
      </c>
      <c r="D50" s="61">
        <v>500000.0</v>
      </c>
      <c r="E50" s="62"/>
      <c r="F50" s="51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</row>
    <row r="51" ht="14.25" customHeight="1">
      <c r="A51" s="50"/>
      <c r="B51" s="59">
        <v>45352.0</v>
      </c>
      <c r="C51" s="60" t="s">
        <v>36</v>
      </c>
      <c r="D51" s="61">
        <v>200000.0</v>
      </c>
      <c r="E51" s="62"/>
      <c r="F51" s="51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</row>
    <row r="52" ht="14.25" customHeight="1">
      <c r="A52" s="50"/>
      <c r="B52" s="59">
        <v>45352.0</v>
      </c>
      <c r="C52" s="60" t="s">
        <v>483</v>
      </c>
      <c r="D52" s="61">
        <v>500123.0</v>
      </c>
      <c r="E52" s="62"/>
      <c r="F52" s="51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</row>
    <row r="53" ht="14.25" customHeight="1">
      <c r="A53" s="50"/>
      <c r="B53" s="59">
        <v>45352.0</v>
      </c>
      <c r="C53" s="60" t="s">
        <v>16</v>
      </c>
      <c r="D53" s="61">
        <v>250000.0</v>
      </c>
      <c r="E53" s="62"/>
      <c r="F53" s="63" t="s">
        <v>13</v>
      </c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</row>
    <row r="54" ht="14.25" customHeight="1">
      <c r="A54" s="50"/>
      <c r="B54" s="59">
        <v>45352.0</v>
      </c>
      <c r="C54" s="60" t="s">
        <v>366</v>
      </c>
      <c r="D54" s="61">
        <v>5000000.0</v>
      </c>
      <c r="E54" s="62"/>
      <c r="F54" s="63" t="s">
        <v>13</v>
      </c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</row>
    <row r="55" ht="14.25" customHeight="1">
      <c r="A55" s="50"/>
      <c r="B55" s="59">
        <v>45352.0</v>
      </c>
      <c r="C55" s="60" t="s">
        <v>52</v>
      </c>
      <c r="D55" s="61">
        <v>100000.0</v>
      </c>
      <c r="E55" s="62"/>
      <c r="F55" s="51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</row>
    <row r="56" ht="14.25" customHeight="1">
      <c r="A56" s="50"/>
      <c r="B56" s="59">
        <v>45352.0</v>
      </c>
      <c r="C56" s="60" t="s">
        <v>468</v>
      </c>
      <c r="D56" s="61">
        <v>300055.0</v>
      </c>
      <c r="E56" s="62"/>
      <c r="F56" s="51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</row>
    <row r="57" ht="14.25" customHeight="1">
      <c r="A57" s="50"/>
      <c r="B57" s="59">
        <v>45352.0</v>
      </c>
      <c r="C57" s="60" t="s">
        <v>506</v>
      </c>
      <c r="D57" s="61">
        <v>500000.0</v>
      </c>
      <c r="E57" s="62"/>
      <c r="F57" s="63" t="s">
        <v>13</v>
      </c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</row>
    <row r="58" ht="14.25" customHeight="1">
      <c r="A58" s="50"/>
      <c r="B58" s="59">
        <v>45352.0</v>
      </c>
      <c r="C58" s="60" t="s">
        <v>168</v>
      </c>
      <c r="D58" s="61">
        <v>500000.0</v>
      </c>
      <c r="E58" s="62"/>
      <c r="F58" s="51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</row>
    <row r="59" ht="14.25" customHeight="1">
      <c r="A59" s="50"/>
      <c r="B59" s="59">
        <v>45352.0</v>
      </c>
      <c r="C59" s="60" t="s">
        <v>615</v>
      </c>
      <c r="D59" s="61">
        <v>200000.0</v>
      </c>
      <c r="E59" s="62"/>
      <c r="F59" s="51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</row>
    <row r="60" ht="14.25" customHeight="1">
      <c r="A60" s="50"/>
      <c r="B60" s="59">
        <v>45352.0</v>
      </c>
      <c r="C60" s="60" t="s">
        <v>616</v>
      </c>
      <c r="D60" s="61">
        <v>100000.0</v>
      </c>
      <c r="E60" s="62"/>
      <c r="F60" s="63" t="s">
        <v>13</v>
      </c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</row>
    <row r="61" ht="14.25" customHeight="1">
      <c r="A61" s="50"/>
      <c r="B61" s="59">
        <v>45352.0</v>
      </c>
      <c r="C61" s="60" t="s">
        <v>488</v>
      </c>
      <c r="D61" s="61">
        <v>20000.0</v>
      </c>
      <c r="E61" s="62"/>
      <c r="F61" s="51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</row>
    <row r="62" ht="14.25" customHeight="1">
      <c r="A62" s="50"/>
      <c r="B62" s="59">
        <v>45353.0</v>
      </c>
      <c r="C62" s="60" t="s">
        <v>617</v>
      </c>
      <c r="D62" s="61">
        <v>1000000.0</v>
      </c>
      <c r="E62" s="62"/>
      <c r="F62" s="63" t="s">
        <v>13</v>
      </c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</row>
    <row r="63" ht="14.25" customHeight="1">
      <c r="A63" s="50"/>
      <c r="B63" s="59">
        <v>45353.0</v>
      </c>
      <c r="C63" s="60" t="s">
        <v>427</v>
      </c>
      <c r="D63" s="61">
        <v>2000000.0</v>
      </c>
      <c r="E63" s="62"/>
      <c r="F63" s="51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</row>
    <row r="64" ht="14.25" customHeight="1">
      <c r="A64" s="50"/>
      <c r="B64" s="59">
        <v>45353.0</v>
      </c>
      <c r="C64" s="60" t="s">
        <v>78</v>
      </c>
      <c r="D64" s="61">
        <v>20000.0</v>
      </c>
      <c r="E64" s="62"/>
      <c r="F64" s="51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</row>
    <row r="65" ht="14.25" customHeight="1">
      <c r="A65" s="50"/>
      <c r="B65" s="59">
        <v>45353.0</v>
      </c>
      <c r="C65" s="60" t="s">
        <v>76</v>
      </c>
      <c r="D65" s="61">
        <v>500000.0</v>
      </c>
      <c r="E65" s="62"/>
      <c r="F65" s="51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</row>
    <row r="66" ht="14.25" customHeight="1">
      <c r="A66" s="50"/>
      <c r="B66" s="59">
        <v>45353.0</v>
      </c>
      <c r="C66" s="60" t="s">
        <v>223</v>
      </c>
      <c r="D66" s="61">
        <v>200000.0</v>
      </c>
      <c r="E66" s="62"/>
      <c r="F66" s="51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</row>
    <row r="67" ht="14.25" customHeight="1">
      <c r="A67" s="50"/>
      <c r="B67" s="59">
        <v>45353.0</v>
      </c>
      <c r="C67" s="60" t="s">
        <v>77</v>
      </c>
      <c r="D67" s="61">
        <v>200000.0</v>
      </c>
      <c r="E67" s="62"/>
      <c r="F67" s="51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</row>
    <row r="68" ht="14.25" customHeight="1">
      <c r="A68" s="50"/>
      <c r="B68" s="59">
        <v>45353.0</v>
      </c>
      <c r="C68" s="60" t="s">
        <v>296</v>
      </c>
      <c r="D68" s="61">
        <v>50000.0</v>
      </c>
      <c r="E68" s="62"/>
      <c r="F68" s="51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</row>
    <row r="69" ht="14.25" customHeight="1">
      <c r="A69" s="50"/>
      <c r="B69" s="59">
        <v>45353.0</v>
      </c>
      <c r="C69" s="60" t="s">
        <v>378</v>
      </c>
      <c r="D69" s="61">
        <v>20000.0</v>
      </c>
      <c r="E69" s="62"/>
      <c r="F69" s="51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</row>
    <row r="70" ht="14.25" customHeight="1">
      <c r="A70" s="50"/>
      <c r="B70" s="59">
        <v>45353.0</v>
      </c>
      <c r="C70" s="60" t="s">
        <v>385</v>
      </c>
      <c r="D70" s="61">
        <v>1000000.0</v>
      </c>
      <c r="E70" s="62"/>
      <c r="F70" s="63" t="s">
        <v>13</v>
      </c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</row>
    <row r="71" ht="14.25" customHeight="1">
      <c r="A71" s="50"/>
      <c r="B71" s="59">
        <v>45353.0</v>
      </c>
      <c r="C71" s="60" t="s">
        <v>58</v>
      </c>
      <c r="D71" s="61">
        <v>100000.0</v>
      </c>
      <c r="E71" s="62"/>
      <c r="F71" s="51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</row>
    <row r="72" ht="14.25" customHeight="1">
      <c r="A72" s="50"/>
      <c r="B72" s="59">
        <v>45353.0</v>
      </c>
      <c r="C72" s="60" t="s">
        <v>618</v>
      </c>
      <c r="D72" s="61">
        <v>500000.0</v>
      </c>
      <c r="E72" s="62"/>
      <c r="F72" s="51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</row>
    <row r="73" ht="14.25" customHeight="1">
      <c r="A73" s="50"/>
      <c r="B73" s="59">
        <v>45353.0</v>
      </c>
      <c r="C73" s="60" t="s">
        <v>619</v>
      </c>
      <c r="D73" s="61">
        <v>50000.0</v>
      </c>
      <c r="E73" s="62"/>
      <c r="F73" s="51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</row>
    <row r="74" ht="14.25" customHeight="1">
      <c r="A74" s="50"/>
      <c r="B74" s="59">
        <v>45353.0</v>
      </c>
      <c r="C74" s="60" t="s">
        <v>338</v>
      </c>
      <c r="D74" s="61">
        <v>500000.0</v>
      </c>
      <c r="E74" s="62"/>
      <c r="F74" s="51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</row>
    <row r="75" ht="14.25" customHeight="1">
      <c r="A75" s="50"/>
      <c r="B75" s="59">
        <v>45353.0</v>
      </c>
      <c r="C75" s="60" t="s">
        <v>106</v>
      </c>
      <c r="D75" s="61">
        <v>100000.0</v>
      </c>
      <c r="E75" s="62"/>
      <c r="F75" s="51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</row>
    <row r="76" ht="14.25" customHeight="1">
      <c r="A76" s="50"/>
      <c r="B76" s="59">
        <v>45353.0</v>
      </c>
      <c r="C76" s="60" t="s">
        <v>22</v>
      </c>
      <c r="D76" s="61">
        <v>50000.0</v>
      </c>
      <c r="E76" s="62"/>
      <c r="F76" s="51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</row>
    <row r="77" ht="14.25" customHeight="1">
      <c r="A77" s="50"/>
      <c r="B77" s="59">
        <v>45353.0</v>
      </c>
      <c r="C77" s="60" t="s">
        <v>66</v>
      </c>
      <c r="D77" s="61">
        <v>100000.0</v>
      </c>
      <c r="E77" s="62"/>
      <c r="F77" s="51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</row>
    <row r="78" ht="14.25" customHeight="1">
      <c r="A78" s="50"/>
      <c r="B78" s="59">
        <v>45353.0</v>
      </c>
      <c r="C78" s="60" t="s">
        <v>620</v>
      </c>
      <c r="D78" s="61">
        <v>100000.0</v>
      </c>
      <c r="E78" s="62"/>
      <c r="F78" s="51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</row>
    <row r="79" ht="14.25" customHeight="1">
      <c r="A79" s="50"/>
      <c r="B79" s="59">
        <v>45353.0</v>
      </c>
      <c r="C79" s="60" t="s">
        <v>57</v>
      </c>
      <c r="D79" s="61">
        <v>100000.0</v>
      </c>
      <c r="E79" s="62"/>
      <c r="F79" s="63" t="s">
        <v>56</v>
      </c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</row>
    <row r="80" ht="14.25" customHeight="1">
      <c r="A80" s="50"/>
      <c r="B80" s="59">
        <v>45353.0</v>
      </c>
      <c r="C80" s="60" t="s">
        <v>494</v>
      </c>
      <c r="D80" s="61">
        <v>100000.0</v>
      </c>
      <c r="E80" s="62"/>
      <c r="F80" s="51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</row>
    <row r="81" ht="14.25" customHeight="1">
      <c r="A81" s="50"/>
      <c r="B81" s="59">
        <v>45353.0</v>
      </c>
      <c r="C81" s="60" t="s">
        <v>458</v>
      </c>
      <c r="D81" s="61">
        <v>1250000.0</v>
      </c>
      <c r="E81" s="62"/>
      <c r="F81" s="51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</row>
    <row r="82" ht="14.25" customHeight="1">
      <c r="A82" s="50"/>
      <c r="B82" s="59">
        <v>45353.0</v>
      </c>
      <c r="C82" s="60" t="s">
        <v>234</v>
      </c>
      <c r="D82" s="61">
        <v>60000.0</v>
      </c>
      <c r="E82" s="62"/>
      <c r="F82" s="51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</row>
    <row r="83" ht="14.25" customHeight="1">
      <c r="A83" s="50"/>
      <c r="B83" s="59">
        <v>45353.0</v>
      </c>
      <c r="C83" s="60" t="s">
        <v>70</v>
      </c>
      <c r="D83" s="61">
        <v>1055.0</v>
      </c>
      <c r="E83" s="62"/>
      <c r="F83" s="51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</row>
    <row r="84" ht="14.25" customHeight="1">
      <c r="A84" s="50"/>
      <c r="B84" s="59">
        <v>45353.0</v>
      </c>
      <c r="C84" s="60" t="s">
        <v>621</v>
      </c>
      <c r="D84" s="61">
        <v>100000.0</v>
      </c>
      <c r="E84" s="62"/>
      <c r="F84" s="51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</row>
    <row r="85" ht="14.25" customHeight="1">
      <c r="A85" s="50"/>
      <c r="B85" s="59">
        <v>45353.0</v>
      </c>
      <c r="C85" s="60" t="s">
        <v>622</v>
      </c>
      <c r="D85" s="61">
        <v>1000000.0</v>
      </c>
      <c r="E85" s="62"/>
      <c r="F85" s="51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</row>
    <row r="86" ht="14.25" customHeight="1">
      <c r="A86" s="50"/>
      <c r="B86" s="59">
        <v>45354.0</v>
      </c>
      <c r="C86" s="60" t="s">
        <v>147</v>
      </c>
      <c r="D86" s="62"/>
      <c r="E86" s="61">
        <v>3000000.0</v>
      </c>
      <c r="F86" s="51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</row>
    <row r="87" ht="14.25" customHeight="1">
      <c r="A87" s="50"/>
      <c r="B87" s="59">
        <v>45354.0</v>
      </c>
      <c r="C87" s="60" t="s">
        <v>623</v>
      </c>
      <c r="D87" s="62"/>
      <c r="E87" s="61">
        <v>3000000.0</v>
      </c>
      <c r="F87" s="51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</row>
    <row r="88" ht="14.25" customHeight="1">
      <c r="A88" s="50"/>
      <c r="B88" s="59">
        <v>45354.0</v>
      </c>
      <c r="C88" s="60" t="s">
        <v>624</v>
      </c>
      <c r="D88" s="62"/>
      <c r="E88" s="61">
        <v>3000000.0</v>
      </c>
      <c r="F88" s="51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</row>
    <row r="89" ht="14.25" customHeight="1">
      <c r="A89" s="50"/>
      <c r="B89" s="59">
        <v>45354.0</v>
      </c>
      <c r="C89" s="60" t="s">
        <v>625</v>
      </c>
      <c r="D89" s="62"/>
      <c r="E89" s="61">
        <v>1500000.0</v>
      </c>
      <c r="F89" s="51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</row>
    <row r="90" ht="14.25" customHeight="1">
      <c r="A90" s="50"/>
      <c r="B90" s="59">
        <v>45354.0</v>
      </c>
      <c r="C90" s="60" t="s">
        <v>151</v>
      </c>
      <c r="D90" s="62"/>
      <c r="E90" s="61">
        <v>3000000.0</v>
      </c>
      <c r="F90" s="51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</row>
    <row r="91" ht="14.25" customHeight="1">
      <c r="A91" s="50"/>
      <c r="B91" s="59">
        <v>45354.0</v>
      </c>
      <c r="C91" s="60" t="s">
        <v>152</v>
      </c>
      <c r="D91" s="62"/>
      <c r="E91" s="61">
        <v>6000000.0</v>
      </c>
      <c r="F91" s="51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</row>
    <row r="92" ht="14.25" customHeight="1">
      <c r="A92" s="50"/>
      <c r="B92" s="59">
        <v>45354.0</v>
      </c>
      <c r="C92" s="60" t="s">
        <v>452</v>
      </c>
      <c r="D92" s="62"/>
      <c r="E92" s="61">
        <v>3000000.0</v>
      </c>
      <c r="F92" s="51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</row>
    <row r="93" ht="14.25" customHeight="1">
      <c r="A93" s="50"/>
      <c r="B93" s="59">
        <v>45354.0</v>
      </c>
      <c r="C93" s="60" t="s">
        <v>626</v>
      </c>
      <c r="D93" s="62"/>
      <c r="E93" s="61">
        <v>3000000.0</v>
      </c>
      <c r="F93" s="51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</row>
    <row r="94" ht="14.25" customHeight="1">
      <c r="A94" s="50"/>
      <c r="B94" s="59">
        <v>45354.0</v>
      </c>
      <c r="C94" s="60" t="s">
        <v>282</v>
      </c>
      <c r="D94" s="61">
        <v>22888.0</v>
      </c>
      <c r="E94" s="62"/>
      <c r="F94" s="51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</row>
    <row r="95" ht="14.25" customHeight="1">
      <c r="A95" s="50"/>
      <c r="B95" s="59">
        <v>45354.0</v>
      </c>
      <c r="C95" s="60" t="s">
        <v>627</v>
      </c>
      <c r="D95" s="61">
        <v>15000.0</v>
      </c>
      <c r="E95" s="62"/>
      <c r="F95" s="51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</row>
    <row r="96" ht="14.25" customHeight="1">
      <c r="A96" s="50"/>
      <c r="B96" s="59">
        <v>45354.0</v>
      </c>
      <c r="C96" s="60" t="s">
        <v>31</v>
      </c>
      <c r="D96" s="61">
        <v>5000.0</v>
      </c>
      <c r="E96" s="62"/>
      <c r="F96" s="66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</row>
    <row r="97" ht="14.25" customHeight="1">
      <c r="A97" s="50"/>
      <c r="B97" s="59">
        <v>45354.0</v>
      </c>
      <c r="C97" s="60" t="s">
        <v>77</v>
      </c>
      <c r="D97" s="61">
        <v>200000.0</v>
      </c>
      <c r="E97" s="62"/>
      <c r="F97" s="51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</row>
    <row r="98" ht="14.25" customHeight="1">
      <c r="A98" s="50"/>
      <c r="B98" s="59">
        <v>45354.0</v>
      </c>
      <c r="C98" s="60" t="s">
        <v>51</v>
      </c>
      <c r="D98" s="61">
        <v>25000.0</v>
      </c>
      <c r="E98" s="62"/>
      <c r="F98" s="68" t="s">
        <v>13</v>
      </c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</row>
    <row r="99" ht="14.25" customHeight="1">
      <c r="A99" s="50"/>
      <c r="B99" s="59">
        <v>45354.0</v>
      </c>
      <c r="C99" s="60" t="s">
        <v>20</v>
      </c>
      <c r="D99" s="61">
        <v>50000.0</v>
      </c>
      <c r="E99" s="62"/>
      <c r="F99" s="51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</row>
    <row r="100" ht="14.25" customHeight="1">
      <c r="A100" s="50"/>
      <c r="B100" s="59">
        <v>45354.0</v>
      </c>
      <c r="C100" s="60" t="s">
        <v>174</v>
      </c>
      <c r="D100" s="61">
        <v>250000.0</v>
      </c>
      <c r="E100" s="62"/>
      <c r="F100" s="63" t="s">
        <v>13</v>
      </c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</row>
    <row r="101" ht="14.25" customHeight="1">
      <c r="A101" s="50"/>
      <c r="B101" s="59">
        <v>45354.0</v>
      </c>
      <c r="C101" s="60" t="s">
        <v>628</v>
      </c>
      <c r="D101" s="61">
        <v>500000.0</v>
      </c>
      <c r="E101" s="62"/>
      <c r="F101" s="63" t="s">
        <v>13</v>
      </c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</row>
    <row r="102" ht="14.25" customHeight="1">
      <c r="A102" s="50"/>
      <c r="B102" s="59">
        <v>45354.0</v>
      </c>
      <c r="C102" s="60" t="s">
        <v>629</v>
      </c>
      <c r="D102" s="61">
        <v>25000.0</v>
      </c>
      <c r="E102" s="62"/>
      <c r="F102" s="66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</row>
    <row r="103" ht="14.25" customHeight="1">
      <c r="A103" s="50"/>
      <c r="B103" s="59">
        <v>45354.0</v>
      </c>
      <c r="C103" s="60" t="s">
        <v>629</v>
      </c>
      <c r="D103" s="61">
        <v>25055.0</v>
      </c>
      <c r="E103" s="62"/>
      <c r="F103" s="63" t="s">
        <v>382</v>
      </c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</row>
    <row r="104" ht="14.25" customHeight="1">
      <c r="A104" s="50"/>
      <c r="B104" s="59">
        <v>45354.0</v>
      </c>
      <c r="C104" s="60" t="s">
        <v>393</v>
      </c>
      <c r="D104" s="61">
        <v>250000.0</v>
      </c>
      <c r="E104" s="62"/>
      <c r="F104" s="63" t="s">
        <v>13</v>
      </c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</row>
    <row r="105" ht="14.25" customHeight="1">
      <c r="A105" s="50"/>
      <c r="B105" s="59">
        <v>45354.0</v>
      </c>
      <c r="C105" s="60" t="s">
        <v>348</v>
      </c>
      <c r="D105" s="61">
        <v>70000.0</v>
      </c>
      <c r="E105" s="62"/>
      <c r="F105" s="63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</row>
    <row r="106" ht="14.25" customHeight="1">
      <c r="A106" s="50"/>
      <c r="B106" s="59">
        <v>45354.0</v>
      </c>
      <c r="C106" s="60" t="s">
        <v>53</v>
      </c>
      <c r="D106" s="61">
        <v>500000.0</v>
      </c>
      <c r="E106" s="62"/>
      <c r="F106" s="51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</row>
    <row r="107" ht="14.25" customHeight="1">
      <c r="A107" s="50"/>
      <c r="B107" s="59">
        <v>45354.0</v>
      </c>
      <c r="C107" s="60" t="s">
        <v>178</v>
      </c>
      <c r="D107" s="61">
        <v>1500000.0</v>
      </c>
      <c r="E107" s="62"/>
      <c r="F107" s="51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</row>
    <row r="108" ht="14.25" customHeight="1">
      <c r="A108" s="50"/>
      <c r="B108" s="59">
        <v>45354.0</v>
      </c>
      <c r="C108" s="60" t="s">
        <v>488</v>
      </c>
      <c r="D108" s="61">
        <v>20000.0</v>
      </c>
      <c r="E108" s="62"/>
      <c r="F108" s="66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</row>
    <row r="109" ht="14.25" customHeight="1">
      <c r="A109" s="50"/>
      <c r="B109" s="59">
        <v>45354.0</v>
      </c>
      <c r="C109" s="60" t="s">
        <v>461</v>
      </c>
      <c r="D109" s="61">
        <v>300000.0</v>
      </c>
      <c r="E109" s="62"/>
      <c r="F109" s="51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</row>
    <row r="110" ht="14.25" customHeight="1">
      <c r="A110" s="50"/>
      <c r="B110" s="59">
        <v>45354.0</v>
      </c>
      <c r="C110" s="60" t="s">
        <v>630</v>
      </c>
      <c r="D110" s="61">
        <v>50001.0</v>
      </c>
      <c r="E110" s="62"/>
      <c r="F110" s="51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</row>
    <row r="111" ht="14.25" customHeight="1">
      <c r="A111" s="50"/>
      <c r="B111" s="59">
        <v>45354.0</v>
      </c>
      <c r="C111" s="60" t="s">
        <v>81</v>
      </c>
      <c r="D111" s="61">
        <v>100055.0</v>
      </c>
      <c r="E111" s="62"/>
      <c r="F111" s="68" t="s">
        <v>382</v>
      </c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</row>
    <row r="112" ht="14.25" customHeight="1">
      <c r="A112" s="50"/>
      <c r="B112" s="59">
        <v>45354.0</v>
      </c>
      <c r="C112" s="60" t="s">
        <v>631</v>
      </c>
      <c r="D112" s="61">
        <v>1000000.0</v>
      </c>
      <c r="E112" s="62"/>
      <c r="F112" s="63" t="s">
        <v>13</v>
      </c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</row>
    <row r="113" ht="14.25" customHeight="1">
      <c r="A113" s="50"/>
      <c r="B113" s="59">
        <v>45354.0</v>
      </c>
      <c r="C113" s="60" t="s">
        <v>412</v>
      </c>
      <c r="D113" s="61">
        <v>50000.0</v>
      </c>
      <c r="E113" s="62"/>
      <c r="F113" s="51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</row>
    <row r="114" ht="14.25" customHeight="1">
      <c r="A114" s="50"/>
      <c r="B114" s="59">
        <v>45354.0</v>
      </c>
      <c r="C114" s="60" t="s">
        <v>197</v>
      </c>
      <c r="D114" s="61">
        <v>50000.0</v>
      </c>
      <c r="E114" s="62"/>
      <c r="F114" s="63" t="s">
        <v>13</v>
      </c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</row>
    <row r="115" ht="14.25" customHeight="1">
      <c r="A115" s="50"/>
      <c r="B115" s="59">
        <v>45354.0</v>
      </c>
      <c r="C115" s="60" t="s">
        <v>632</v>
      </c>
      <c r="D115" s="61">
        <v>1000000.0</v>
      </c>
      <c r="E115" s="62"/>
      <c r="F115" s="66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</row>
    <row r="116" ht="14.25" customHeight="1">
      <c r="A116" s="50"/>
      <c r="B116" s="59">
        <v>45354.0</v>
      </c>
      <c r="C116" s="60" t="s">
        <v>115</v>
      </c>
      <c r="D116" s="61">
        <v>500000.0</v>
      </c>
      <c r="E116" s="62"/>
      <c r="F116" s="51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</row>
    <row r="117" ht="14.25" customHeight="1">
      <c r="A117" s="50"/>
      <c r="B117" s="59">
        <v>45354.0</v>
      </c>
      <c r="C117" s="60" t="s">
        <v>66</v>
      </c>
      <c r="D117" s="61">
        <v>100000.0</v>
      </c>
      <c r="E117" s="62"/>
      <c r="F117" s="51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</row>
    <row r="118" ht="14.25" customHeight="1">
      <c r="A118" s="50"/>
      <c r="B118" s="59">
        <v>45354.0</v>
      </c>
      <c r="C118" s="60" t="s">
        <v>633</v>
      </c>
      <c r="D118" s="61">
        <v>50000.0</v>
      </c>
      <c r="E118" s="62"/>
      <c r="F118" s="51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</row>
    <row r="119" ht="14.25" customHeight="1">
      <c r="A119" s="50"/>
      <c r="B119" s="59">
        <v>45354.0</v>
      </c>
      <c r="C119" s="60" t="s">
        <v>634</v>
      </c>
      <c r="D119" s="61">
        <v>100000.0</v>
      </c>
      <c r="E119" s="62"/>
      <c r="F119" s="51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</row>
    <row r="120" ht="14.25" customHeight="1">
      <c r="A120" s="50"/>
      <c r="B120" s="59">
        <v>45354.0</v>
      </c>
      <c r="C120" s="60" t="s">
        <v>34</v>
      </c>
      <c r="D120" s="61">
        <v>100000.0</v>
      </c>
      <c r="E120" s="62"/>
      <c r="F120" s="51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</row>
    <row r="121" ht="14.25" customHeight="1">
      <c r="A121" s="50"/>
      <c r="B121" s="59">
        <v>45354.0</v>
      </c>
      <c r="C121" s="60" t="s">
        <v>558</v>
      </c>
      <c r="D121" s="61">
        <v>150000.0</v>
      </c>
      <c r="E121" s="62"/>
      <c r="F121" s="51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</row>
    <row r="122" ht="14.25" customHeight="1">
      <c r="A122" s="50"/>
      <c r="B122" s="59">
        <v>45354.0</v>
      </c>
      <c r="C122" s="69" t="s">
        <v>89</v>
      </c>
      <c r="D122" s="70">
        <v>200000.0</v>
      </c>
      <c r="E122" s="71"/>
      <c r="F122" s="72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</row>
    <row r="123" ht="14.25" customHeight="1">
      <c r="A123" s="50"/>
      <c r="B123" s="59">
        <v>45354.0</v>
      </c>
      <c r="C123" s="69" t="s">
        <v>10</v>
      </c>
      <c r="D123" s="70">
        <v>100000.0</v>
      </c>
      <c r="E123" s="71"/>
      <c r="F123" s="51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</row>
    <row r="124" ht="14.25" customHeight="1">
      <c r="A124" s="50"/>
      <c r="B124" s="59">
        <v>45355.0</v>
      </c>
      <c r="C124" s="69" t="s">
        <v>42</v>
      </c>
      <c r="D124" s="70">
        <v>300000.0</v>
      </c>
      <c r="E124" s="71"/>
      <c r="F124" s="51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</row>
    <row r="125" ht="14.25" customHeight="1">
      <c r="A125" s="50"/>
      <c r="B125" s="59">
        <v>45355.0</v>
      </c>
      <c r="C125" s="69" t="s">
        <v>183</v>
      </c>
      <c r="D125" s="70">
        <v>50000.0</v>
      </c>
      <c r="E125" s="71"/>
      <c r="F125" s="51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</row>
    <row r="126" ht="14.25" customHeight="1">
      <c r="A126" s="50"/>
      <c r="B126" s="59">
        <v>45355.0</v>
      </c>
      <c r="C126" s="69" t="s">
        <v>9</v>
      </c>
      <c r="D126" s="70">
        <v>200000.0</v>
      </c>
      <c r="E126" s="71"/>
      <c r="F126" s="51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</row>
    <row r="127" ht="14.25" customHeight="1">
      <c r="A127" s="50"/>
      <c r="B127" s="59">
        <v>45355.0</v>
      </c>
      <c r="C127" s="69" t="s">
        <v>635</v>
      </c>
      <c r="D127" s="70">
        <v>50000.0</v>
      </c>
      <c r="E127" s="71"/>
      <c r="F127" s="63" t="s">
        <v>13</v>
      </c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</row>
    <row r="128" ht="14.25" customHeight="1">
      <c r="A128" s="50"/>
      <c r="B128" s="59">
        <v>45355.0</v>
      </c>
      <c r="C128" s="69" t="s">
        <v>282</v>
      </c>
      <c r="D128" s="70">
        <v>22888.0</v>
      </c>
      <c r="E128" s="71"/>
      <c r="F128" s="67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</row>
    <row r="129" ht="14.25" customHeight="1">
      <c r="A129" s="50"/>
      <c r="B129" s="59">
        <v>45355.0</v>
      </c>
      <c r="C129" s="69" t="s">
        <v>133</v>
      </c>
      <c r="D129" s="70">
        <v>200000.0</v>
      </c>
      <c r="E129" s="71"/>
      <c r="F129" s="51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</row>
    <row r="130" ht="14.25" customHeight="1">
      <c r="A130" s="50"/>
      <c r="B130" s="59">
        <v>45355.0</v>
      </c>
      <c r="C130" s="69" t="s">
        <v>77</v>
      </c>
      <c r="D130" s="70">
        <v>200000.0</v>
      </c>
      <c r="E130" s="71"/>
      <c r="F130" s="51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</row>
    <row r="131" ht="14.25" customHeight="1">
      <c r="A131" s="50"/>
      <c r="B131" s="59">
        <v>45355.0</v>
      </c>
      <c r="C131" s="69" t="s">
        <v>63</v>
      </c>
      <c r="D131" s="70">
        <v>50000.0</v>
      </c>
      <c r="E131" s="71"/>
      <c r="F131" s="51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</row>
    <row r="132" ht="14.25" customHeight="1">
      <c r="A132" s="50"/>
      <c r="B132" s="59">
        <v>45355.0</v>
      </c>
      <c r="C132" s="69" t="s">
        <v>307</v>
      </c>
      <c r="D132" s="70">
        <v>500000.0</v>
      </c>
      <c r="E132" s="71"/>
      <c r="F132" s="51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</row>
    <row r="133" ht="14.25" customHeight="1">
      <c r="A133" s="50"/>
      <c r="B133" s="59">
        <v>45355.0</v>
      </c>
      <c r="C133" s="69" t="s">
        <v>201</v>
      </c>
      <c r="D133" s="70">
        <v>100000.0</v>
      </c>
      <c r="E133" s="71"/>
      <c r="F133" s="51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</row>
    <row r="134" ht="14.25" customHeight="1">
      <c r="A134" s="50"/>
      <c r="B134" s="59">
        <v>45355.0</v>
      </c>
      <c r="C134" s="69" t="s">
        <v>24</v>
      </c>
      <c r="D134" s="70">
        <v>30000.0</v>
      </c>
      <c r="E134" s="71"/>
      <c r="F134" s="51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</row>
    <row r="135" ht="14.25" customHeight="1">
      <c r="A135" s="50"/>
      <c r="B135" s="59">
        <v>45355.0</v>
      </c>
      <c r="C135" s="69" t="s">
        <v>202</v>
      </c>
      <c r="D135" s="70">
        <v>100000.0</v>
      </c>
      <c r="E135" s="71"/>
      <c r="F135" s="51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</row>
    <row r="136" ht="14.25" customHeight="1">
      <c r="A136" s="50"/>
      <c r="B136" s="59">
        <v>45355.0</v>
      </c>
      <c r="C136" s="69" t="s">
        <v>75</v>
      </c>
      <c r="D136" s="70">
        <v>100000.0</v>
      </c>
      <c r="E136" s="71"/>
      <c r="F136" s="51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</row>
    <row r="137" ht="14.25" customHeight="1">
      <c r="A137" s="50"/>
      <c r="B137" s="59">
        <v>45355.0</v>
      </c>
      <c r="C137" s="69" t="s">
        <v>636</v>
      </c>
      <c r="D137" s="70">
        <v>250000.0</v>
      </c>
      <c r="E137" s="71"/>
      <c r="F137" s="51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</row>
    <row r="138" ht="14.25" customHeight="1">
      <c r="A138" s="50"/>
      <c r="B138" s="59">
        <v>45355.0</v>
      </c>
      <c r="C138" s="69" t="s">
        <v>399</v>
      </c>
      <c r="D138" s="70">
        <v>100000.0</v>
      </c>
      <c r="E138" s="71"/>
      <c r="F138" s="51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</row>
    <row r="139" ht="14.25" customHeight="1">
      <c r="A139" s="50"/>
      <c r="B139" s="59">
        <v>45355.0</v>
      </c>
      <c r="C139" s="69" t="s">
        <v>50</v>
      </c>
      <c r="D139" s="70">
        <v>1000000.0</v>
      </c>
      <c r="E139" s="71"/>
      <c r="F139" s="51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</row>
    <row r="140" ht="14.25" customHeight="1">
      <c r="A140" s="50"/>
      <c r="B140" s="59">
        <v>45355.0</v>
      </c>
      <c r="C140" s="69" t="s">
        <v>637</v>
      </c>
      <c r="D140" s="70">
        <v>50000.0</v>
      </c>
      <c r="E140" s="71"/>
      <c r="F140" s="51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</row>
    <row r="141" ht="14.25" customHeight="1">
      <c r="A141" s="50"/>
      <c r="B141" s="59">
        <v>45355.0</v>
      </c>
      <c r="C141" s="69" t="s">
        <v>482</v>
      </c>
      <c r="D141" s="70">
        <v>100000.0</v>
      </c>
      <c r="E141" s="71"/>
      <c r="F141" s="63" t="s">
        <v>13</v>
      </c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</row>
    <row r="142" ht="14.25" customHeight="1">
      <c r="A142" s="50"/>
      <c r="B142" s="59">
        <v>45355.0</v>
      </c>
      <c r="C142" s="69" t="s">
        <v>67</v>
      </c>
      <c r="D142" s="70">
        <v>15000.0</v>
      </c>
      <c r="E142" s="71"/>
      <c r="F142" s="63" t="s">
        <v>56</v>
      </c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</row>
    <row r="143" ht="14.25" customHeight="1">
      <c r="A143" s="50"/>
      <c r="B143" s="59">
        <v>45355.0</v>
      </c>
      <c r="C143" s="69" t="s">
        <v>638</v>
      </c>
      <c r="D143" s="70">
        <v>211073.0</v>
      </c>
      <c r="E143" s="71"/>
      <c r="F143" s="51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</row>
    <row r="144" ht="14.25" customHeight="1">
      <c r="A144" s="50"/>
      <c r="B144" s="59">
        <v>45355.0</v>
      </c>
      <c r="C144" s="69" t="s">
        <v>639</v>
      </c>
      <c r="D144" s="70">
        <v>300000.0</v>
      </c>
      <c r="E144" s="71"/>
      <c r="F144" s="63" t="s">
        <v>56</v>
      </c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</row>
    <row r="145" ht="14.25" customHeight="1">
      <c r="A145" s="50"/>
      <c r="B145" s="59">
        <v>45355.0</v>
      </c>
      <c r="C145" s="69" t="s">
        <v>156</v>
      </c>
      <c r="D145" s="70">
        <v>50000.0</v>
      </c>
      <c r="E145" s="71"/>
      <c r="F145" s="63" t="s">
        <v>13</v>
      </c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</row>
    <row r="146" ht="14.25" customHeight="1">
      <c r="A146" s="50"/>
      <c r="B146" s="59">
        <v>45355.0</v>
      </c>
      <c r="C146" s="69" t="s">
        <v>229</v>
      </c>
      <c r="D146" s="70">
        <v>500000.0</v>
      </c>
      <c r="E146" s="71"/>
      <c r="F146" s="51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</row>
    <row r="147" ht="14.25" customHeight="1">
      <c r="A147" s="50"/>
      <c r="B147" s="59">
        <v>45355.0</v>
      </c>
      <c r="C147" s="69" t="s">
        <v>275</v>
      </c>
      <c r="D147" s="70">
        <v>100000.0</v>
      </c>
      <c r="E147" s="71"/>
      <c r="F147" s="51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</row>
    <row r="148" ht="14.25" customHeight="1">
      <c r="A148" s="50"/>
      <c r="B148" s="59">
        <v>45355.0</v>
      </c>
      <c r="C148" s="69" t="s">
        <v>640</v>
      </c>
      <c r="D148" s="70">
        <v>500000.0</v>
      </c>
      <c r="E148" s="71"/>
      <c r="F148" s="51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</row>
    <row r="149" ht="14.25" customHeight="1">
      <c r="A149" s="50"/>
      <c r="B149" s="59">
        <v>45355.0</v>
      </c>
      <c r="C149" s="69" t="s">
        <v>318</v>
      </c>
      <c r="D149" s="70">
        <v>200000.0</v>
      </c>
      <c r="E149" s="71"/>
      <c r="F149" s="51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</row>
    <row r="150" ht="14.25" customHeight="1">
      <c r="A150" s="50"/>
      <c r="B150" s="59">
        <v>45355.0</v>
      </c>
      <c r="C150" s="69" t="s">
        <v>470</v>
      </c>
      <c r="D150" s="70">
        <v>100000.0</v>
      </c>
      <c r="E150" s="71"/>
      <c r="F150" s="51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</row>
    <row r="151" ht="14.25" customHeight="1">
      <c r="A151" s="50"/>
      <c r="B151" s="59">
        <v>45355.0</v>
      </c>
      <c r="C151" s="69" t="s">
        <v>314</v>
      </c>
      <c r="D151" s="70">
        <v>500000.0</v>
      </c>
      <c r="E151" s="71"/>
      <c r="F151" s="63" t="s">
        <v>13</v>
      </c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</row>
    <row r="152" ht="14.25" customHeight="1">
      <c r="A152" s="50"/>
      <c r="B152" s="59">
        <v>45356.0</v>
      </c>
      <c r="C152" s="69" t="s">
        <v>72</v>
      </c>
      <c r="D152" s="70">
        <v>500000.0</v>
      </c>
      <c r="E152" s="71"/>
      <c r="F152" s="51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</row>
    <row r="153" ht="14.25" customHeight="1">
      <c r="A153" s="50"/>
      <c r="B153" s="59">
        <v>45356.0</v>
      </c>
      <c r="C153" s="69" t="s">
        <v>70</v>
      </c>
      <c r="D153" s="70">
        <v>141.0</v>
      </c>
      <c r="E153" s="71"/>
      <c r="F153" s="51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</row>
    <row r="154" ht="14.25" customHeight="1">
      <c r="A154" s="50"/>
      <c r="B154" s="59">
        <v>45356.0</v>
      </c>
      <c r="C154" s="69" t="s">
        <v>402</v>
      </c>
      <c r="D154" s="70">
        <v>100000.0</v>
      </c>
      <c r="E154" s="71"/>
      <c r="F154" s="63" t="s">
        <v>13</v>
      </c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</row>
    <row r="155" ht="14.25" customHeight="1">
      <c r="A155" s="50"/>
      <c r="B155" s="59">
        <v>45356.0</v>
      </c>
      <c r="C155" s="69" t="s">
        <v>22</v>
      </c>
      <c r="D155" s="70">
        <v>40000.0</v>
      </c>
      <c r="E155" s="71"/>
      <c r="F155" s="51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</row>
    <row r="156" ht="14.25" customHeight="1">
      <c r="A156" s="50"/>
      <c r="B156" s="59">
        <v>45356.0</v>
      </c>
      <c r="C156" s="69" t="s">
        <v>641</v>
      </c>
      <c r="D156" s="70">
        <v>1234567.0</v>
      </c>
      <c r="E156" s="71"/>
      <c r="F156" s="51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</row>
    <row r="157" ht="14.25" customHeight="1">
      <c r="A157" s="50"/>
      <c r="B157" s="59">
        <v>45356.0</v>
      </c>
      <c r="C157" s="69" t="s">
        <v>282</v>
      </c>
      <c r="D157" s="70">
        <v>22888.0</v>
      </c>
      <c r="E157" s="71"/>
      <c r="F157" s="51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</row>
    <row r="158" ht="14.25" customHeight="1">
      <c r="A158" s="50"/>
      <c r="B158" s="59">
        <v>45356.0</v>
      </c>
      <c r="C158" s="69" t="s">
        <v>642</v>
      </c>
      <c r="D158" s="70">
        <v>200000.0</v>
      </c>
      <c r="E158" s="71"/>
      <c r="F158" s="51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</row>
    <row r="159" ht="14.25" customHeight="1">
      <c r="A159" s="50"/>
      <c r="B159" s="59">
        <v>45356.0</v>
      </c>
      <c r="C159" s="69" t="s">
        <v>77</v>
      </c>
      <c r="D159" s="70">
        <v>200000.0</v>
      </c>
      <c r="E159" s="71"/>
      <c r="F159" s="51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</row>
    <row r="160" ht="14.25" customHeight="1">
      <c r="A160" s="50"/>
      <c r="B160" s="59">
        <v>45356.0</v>
      </c>
      <c r="C160" s="69" t="s">
        <v>173</v>
      </c>
      <c r="D160" s="70">
        <v>350000.0</v>
      </c>
      <c r="E160" s="71"/>
      <c r="F160" s="51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</row>
    <row r="161" ht="14.25" customHeight="1">
      <c r="A161" s="50"/>
      <c r="B161" s="59">
        <v>45356.0</v>
      </c>
      <c r="C161" s="69" t="s">
        <v>157</v>
      </c>
      <c r="D161" s="70">
        <v>50000.0</v>
      </c>
      <c r="E161" s="71"/>
      <c r="F161" s="63" t="s">
        <v>13</v>
      </c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</row>
    <row r="162" ht="14.25" customHeight="1">
      <c r="A162" s="50"/>
      <c r="B162" s="59">
        <v>45356.0</v>
      </c>
      <c r="C162" s="69" t="s">
        <v>69</v>
      </c>
      <c r="D162" s="70">
        <v>100000.0</v>
      </c>
      <c r="E162" s="71"/>
      <c r="F162" s="51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</row>
    <row r="163" ht="14.25" customHeight="1">
      <c r="A163" s="50"/>
      <c r="B163" s="59">
        <v>45356.0</v>
      </c>
      <c r="C163" s="69" t="s">
        <v>144</v>
      </c>
      <c r="D163" s="70">
        <v>300000.0</v>
      </c>
      <c r="E163" s="71"/>
      <c r="F163" s="51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</row>
    <row r="164" ht="14.25" customHeight="1">
      <c r="A164" s="50"/>
      <c r="B164" s="59">
        <v>45356.0</v>
      </c>
      <c r="C164" s="69" t="s">
        <v>643</v>
      </c>
      <c r="D164" s="70">
        <v>100000.0</v>
      </c>
      <c r="E164" s="71"/>
      <c r="F164" s="51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</row>
    <row r="165" ht="14.25" customHeight="1">
      <c r="A165" s="50"/>
      <c r="B165" s="59">
        <v>45356.0</v>
      </c>
      <c r="C165" s="69" t="s">
        <v>65</v>
      </c>
      <c r="D165" s="70">
        <v>300055.0</v>
      </c>
      <c r="E165" s="71"/>
      <c r="F165" s="51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</row>
    <row r="166" ht="14.25" customHeight="1">
      <c r="A166" s="50"/>
      <c r="B166" s="59">
        <v>45356.0</v>
      </c>
      <c r="C166" s="69" t="s">
        <v>66</v>
      </c>
      <c r="D166" s="70">
        <v>200000.0</v>
      </c>
      <c r="E166" s="71"/>
      <c r="F166" s="51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</row>
    <row r="167" ht="14.25" customHeight="1">
      <c r="A167" s="50"/>
      <c r="B167" s="59">
        <v>45356.0</v>
      </c>
      <c r="C167" s="69" t="s">
        <v>110</v>
      </c>
      <c r="D167" s="70">
        <v>500000.0</v>
      </c>
      <c r="E167" s="71"/>
      <c r="F167" s="51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</row>
    <row r="168" ht="14.25" customHeight="1">
      <c r="A168" s="50"/>
      <c r="B168" s="59">
        <v>45356.0</v>
      </c>
      <c r="C168" s="69" t="s">
        <v>644</v>
      </c>
      <c r="D168" s="70">
        <v>25000.0</v>
      </c>
      <c r="E168" s="71"/>
      <c r="F168" s="51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</row>
    <row r="169" ht="14.25" customHeight="1">
      <c r="A169" s="50"/>
      <c r="B169" s="59">
        <v>45356.0</v>
      </c>
      <c r="C169" s="69" t="s">
        <v>132</v>
      </c>
      <c r="D169" s="70">
        <v>50000.0</v>
      </c>
      <c r="E169" s="71"/>
      <c r="F169" s="51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</row>
    <row r="170" ht="14.25" customHeight="1">
      <c r="A170" s="50"/>
      <c r="B170" s="59">
        <v>45356.0</v>
      </c>
      <c r="C170" s="69" t="s">
        <v>208</v>
      </c>
      <c r="D170" s="70">
        <v>200000.0</v>
      </c>
      <c r="E170" s="71"/>
      <c r="F170" s="51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</row>
    <row r="171" ht="14.25" customHeight="1">
      <c r="A171" s="50"/>
      <c r="B171" s="59">
        <v>45356.0</v>
      </c>
      <c r="C171" s="69" t="s">
        <v>129</v>
      </c>
      <c r="D171" s="70">
        <v>300000.0</v>
      </c>
      <c r="E171" s="71"/>
      <c r="F171" s="51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</row>
    <row r="172" ht="14.25" customHeight="1">
      <c r="A172" s="50"/>
      <c r="B172" s="59">
        <v>45356.0</v>
      </c>
      <c r="C172" s="69" t="s">
        <v>645</v>
      </c>
      <c r="D172" s="70">
        <v>500000.0</v>
      </c>
      <c r="E172" s="71"/>
      <c r="F172" s="63" t="s">
        <v>142</v>
      </c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</row>
    <row r="173" ht="14.25" customHeight="1">
      <c r="A173" s="50"/>
      <c r="B173" s="59">
        <v>45356.0</v>
      </c>
      <c r="C173" s="69" t="s">
        <v>646</v>
      </c>
      <c r="D173" s="70">
        <v>1.0E7</v>
      </c>
      <c r="E173" s="71"/>
      <c r="F173" s="51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</row>
    <row r="174" ht="14.25" customHeight="1">
      <c r="A174" s="50"/>
      <c r="B174" s="59">
        <v>45356.0</v>
      </c>
      <c r="C174" s="69" t="s">
        <v>164</v>
      </c>
      <c r="D174" s="70">
        <v>50000.0</v>
      </c>
      <c r="E174" s="71"/>
      <c r="F174" s="51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</row>
    <row r="175" ht="14.25" customHeight="1">
      <c r="A175" s="50"/>
      <c r="B175" s="59">
        <v>45356.0</v>
      </c>
      <c r="C175" s="69" t="s">
        <v>647</v>
      </c>
      <c r="D175" s="70">
        <v>1000000.0</v>
      </c>
      <c r="E175" s="71"/>
      <c r="F175" s="51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</row>
    <row r="176" ht="14.25" customHeight="1">
      <c r="A176" s="50"/>
      <c r="B176" s="59">
        <v>45356.0</v>
      </c>
      <c r="C176" s="69" t="s">
        <v>130</v>
      </c>
      <c r="D176" s="70">
        <v>50000.0</v>
      </c>
      <c r="E176" s="71"/>
      <c r="F176" s="63" t="s">
        <v>13</v>
      </c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</row>
    <row r="177" ht="14.25" customHeight="1">
      <c r="A177" s="50"/>
      <c r="B177" s="59">
        <v>45356.0</v>
      </c>
      <c r="C177" s="69" t="s">
        <v>88</v>
      </c>
      <c r="D177" s="70">
        <v>150000.0</v>
      </c>
      <c r="E177" s="71"/>
      <c r="F177" s="51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</row>
    <row r="178" ht="14.25" customHeight="1">
      <c r="A178" s="50"/>
      <c r="B178" s="59">
        <v>45356.0</v>
      </c>
      <c r="C178" s="69" t="s">
        <v>27</v>
      </c>
      <c r="D178" s="70">
        <v>50000.0</v>
      </c>
      <c r="E178" s="71"/>
      <c r="F178" s="51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</row>
    <row r="179" ht="14.25" customHeight="1">
      <c r="A179" s="50"/>
      <c r="B179" s="59">
        <v>45356.0</v>
      </c>
      <c r="C179" s="69" t="s">
        <v>201</v>
      </c>
      <c r="D179" s="70">
        <v>100000.0</v>
      </c>
      <c r="E179" s="71"/>
      <c r="F179" s="51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</row>
    <row r="180" ht="14.25" customHeight="1">
      <c r="A180" s="50"/>
      <c r="B180" s="59">
        <v>45356.0</v>
      </c>
      <c r="C180" s="69" t="s">
        <v>306</v>
      </c>
      <c r="D180" s="70">
        <v>50000.0</v>
      </c>
      <c r="E180" s="71"/>
      <c r="F180" s="51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</row>
    <row r="181" ht="14.25" customHeight="1">
      <c r="A181" s="50"/>
      <c r="B181" s="59">
        <v>45356.0</v>
      </c>
      <c r="C181" s="69" t="s">
        <v>98</v>
      </c>
      <c r="D181" s="70">
        <v>70000.0</v>
      </c>
      <c r="E181" s="71"/>
      <c r="F181" s="51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</row>
    <row r="182" ht="14.25" customHeight="1">
      <c r="A182" s="50"/>
      <c r="B182" s="59">
        <v>45356.0</v>
      </c>
      <c r="C182" s="69" t="s">
        <v>648</v>
      </c>
      <c r="D182" s="70">
        <v>2004571.0</v>
      </c>
      <c r="E182" s="71"/>
      <c r="F182" s="51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</row>
    <row r="183" ht="14.25" customHeight="1">
      <c r="A183" s="50"/>
      <c r="B183" s="59">
        <v>45356.0</v>
      </c>
      <c r="C183" s="69" t="s">
        <v>474</v>
      </c>
      <c r="D183" s="70">
        <v>25000.0</v>
      </c>
      <c r="E183" s="71"/>
      <c r="F183" s="51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</row>
    <row r="184" ht="14.25" customHeight="1">
      <c r="A184" s="50"/>
      <c r="B184" s="59">
        <v>45357.0</v>
      </c>
      <c r="C184" s="69" t="s">
        <v>649</v>
      </c>
      <c r="D184" s="70">
        <v>50000.0</v>
      </c>
      <c r="E184" s="71"/>
      <c r="F184" s="51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</row>
    <row r="185" ht="14.25" customHeight="1">
      <c r="A185" s="50"/>
      <c r="B185" s="59">
        <v>45357.0</v>
      </c>
      <c r="C185" s="69" t="s">
        <v>649</v>
      </c>
      <c r="D185" s="70">
        <v>50000.0</v>
      </c>
      <c r="E185" s="71"/>
      <c r="F185" s="51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</row>
    <row r="186" ht="14.25" customHeight="1">
      <c r="A186" s="50"/>
      <c r="B186" s="59">
        <v>45357.0</v>
      </c>
      <c r="C186" s="69" t="s">
        <v>650</v>
      </c>
      <c r="D186" s="70">
        <v>100000.0</v>
      </c>
      <c r="E186" s="71"/>
      <c r="F186" s="51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</row>
    <row r="187" ht="14.25" customHeight="1">
      <c r="A187" s="50"/>
      <c r="B187" s="59">
        <v>45357.0</v>
      </c>
      <c r="C187" s="69" t="s">
        <v>299</v>
      </c>
      <c r="D187" s="71"/>
      <c r="E187" s="70">
        <v>3000000.0</v>
      </c>
      <c r="F187" s="51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</row>
    <row r="188" ht="14.25" customHeight="1">
      <c r="A188" s="50"/>
      <c r="B188" s="59">
        <v>45357.0</v>
      </c>
      <c r="C188" s="69" t="s">
        <v>651</v>
      </c>
      <c r="D188" s="71"/>
      <c r="E188" s="70">
        <v>3000000.0</v>
      </c>
      <c r="F188" s="51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</row>
    <row r="189" ht="14.25" customHeight="1">
      <c r="A189" s="50"/>
      <c r="B189" s="59">
        <v>45357.0</v>
      </c>
      <c r="C189" s="69" t="s">
        <v>652</v>
      </c>
      <c r="D189" s="71"/>
      <c r="E189" s="70">
        <v>3000000.0</v>
      </c>
      <c r="F189" s="51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</row>
    <row r="190" ht="14.25" customHeight="1">
      <c r="A190" s="50"/>
      <c r="B190" s="59">
        <v>45357.0</v>
      </c>
      <c r="C190" s="69" t="s">
        <v>653</v>
      </c>
      <c r="D190" s="71"/>
      <c r="E190" s="70">
        <v>3000000.0</v>
      </c>
      <c r="F190" s="51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</row>
    <row r="191" ht="14.25" customHeight="1">
      <c r="A191" s="50"/>
      <c r="B191" s="59">
        <v>45357.0</v>
      </c>
      <c r="C191" s="69" t="s">
        <v>301</v>
      </c>
      <c r="D191" s="71"/>
      <c r="E191" s="70">
        <v>3000000.0</v>
      </c>
      <c r="F191" s="51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</row>
    <row r="192" ht="14.25" customHeight="1">
      <c r="A192" s="50"/>
      <c r="B192" s="59">
        <v>45357.0</v>
      </c>
      <c r="C192" s="69" t="s">
        <v>654</v>
      </c>
      <c r="D192" s="70">
        <v>250000.0</v>
      </c>
      <c r="E192" s="71"/>
      <c r="F192" s="51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</row>
    <row r="193" ht="14.25" customHeight="1">
      <c r="A193" s="50"/>
      <c r="B193" s="59">
        <v>45357.0</v>
      </c>
      <c r="C193" s="69" t="s">
        <v>77</v>
      </c>
      <c r="D193" s="70">
        <v>200000.0</v>
      </c>
      <c r="E193" s="71"/>
      <c r="F193" s="51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</row>
    <row r="194" ht="14.25" customHeight="1">
      <c r="A194" s="50"/>
      <c r="B194" s="59">
        <v>45357.0</v>
      </c>
      <c r="C194" s="69" t="s">
        <v>380</v>
      </c>
      <c r="D194" s="70">
        <v>50000.0</v>
      </c>
      <c r="E194" s="71"/>
      <c r="F194" s="51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</row>
    <row r="195" ht="14.25" customHeight="1">
      <c r="A195" s="50"/>
      <c r="B195" s="59">
        <v>45357.0</v>
      </c>
      <c r="C195" s="69" t="s">
        <v>78</v>
      </c>
      <c r="D195" s="70">
        <v>40000.0</v>
      </c>
      <c r="E195" s="71"/>
      <c r="F195" s="51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</row>
    <row r="196" ht="14.25" customHeight="1">
      <c r="A196" s="50"/>
      <c r="B196" s="59">
        <v>45357.0</v>
      </c>
      <c r="C196" s="69" t="s">
        <v>655</v>
      </c>
      <c r="D196" s="70">
        <v>100000.0</v>
      </c>
      <c r="E196" s="71"/>
      <c r="F196" s="63" t="s">
        <v>13</v>
      </c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</row>
    <row r="197" ht="14.25" customHeight="1">
      <c r="A197" s="50"/>
      <c r="B197" s="59">
        <v>45357.0</v>
      </c>
      <c r="C197" s="69" t="s">
        <v>655</v>
      </c>
      <c r="D197" s="70">
        <v>100055.0</v>
      </c>
      <c r="E197" s="71"/>
      <c r="F197" s="63" t="s">
        <v>382</v>
      </c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</row>
    <row r="198" ht="14.25" customHeight="1">
      <c r="A198" s="50"/>
      <c r="B198" s="59">
        <v>45357.0</v>
      </c>
      <c r="C198" s="69" t="s">
        <v>656</v>
      </c>
      <c r="D198" s="70">
        <v>200000.0</v>
      </c>
      <c r="E198" s="71"/>
      <c r="F198" s="51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</row>
    <row r="199" ht="14.25" customHeight="1">
      <c r="A199" s="50"/>
      <c r="B199" s="59">
        <v>45357.0</v>
      </c>
      <c r="C199" s="69" t="s">
        <v>362</v>
      </c>
      <c r="D199" s="70">
        <v>1000000.0</v>
      </c>
      <c r="E199" s="71"/>
      <c r="F199" s="51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</row>
    <row r="200" ht="14.25" customHeight="1">
      <c r="A200" s="50"/>
      <c r="B200" s="59">
        <v>45357.0</v>
      </c>
      <c r="C200" s="69" t="s">
        <v>657</v>
      </c>
      <c r="D200" s="70">
        <v>8100000.0</v>
      </c>
      <c r="E200" s="71"/>
      <c r="F200" s="51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</row>
    <row r="201" ht="14.25" customHeight="1">
      <c r="A201" s="50"/>
      <c r="B201" s="59">
        <v>45357.0</v>
      </c>
      <c r="C201" s="69" t="s">
        <v>282</v>
      </c>
      <c r="D201" s="70">
        <v>28288.0</v>
      </c>
      <c r="E201" s="71"/>
      <c r="F201" s="51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</row>
    <row r="202" ht="14.25" customHeight="1">
      <c r="A202" s="50"/>
      <c r="B202" s="59">
        <v>45357.0</v>
      </c>
      <c r="C202" s="69" t="s">
        <v>66</v>
      </c>
      <c r="D202" s="70">
        <v>100000.0</v>
      </c>
      <c r="E202" s="71"/>
      <c r="F202" s="51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</row>
    <row r="203" ht="14.25" customHeight="1">
      <c r="A203" s="50"/>
      <c r="B203" s="59">
        <v>45357.0</v>
      </c>
      <c r="C203" s="69" t="s">
        <v>529</v>
      </c>
      <c r="D203" s="70">
        <v>500000.0</v>
      </c>
      <c r="E203" s="71"/>
      <c r="F203" s="51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</row>
    <row r="204" ht="14.25" customHeight="1">
      <c r="A204" s="50"/>
      <c r="B204" s="59">
        <v>45357.0</v>
      </c>
      <c r="C204" s="69" t="s">
        <v>584</v>
      </c>
      <c r="D204" s="70">
        <v>300000.0</v>
      </c>
      <c r="E204" s="71"/>
      <c r="F204" s="51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</row>
    <row r="205" ht="14.25" customHeight="1">
      <c r="A205" s="50"/>
      <c r="B205" s="59">
        <v>45357.0</v>
      </c>
      <c r="C205" s="69" t="s">
        <v>240</v>
      </c>
      <c r="D205" s="70">
        <v>50000.0</v>
      </c>
      <c r="E205" s="71"/>
      <c r="F205" s="51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</row>
    <row r="206" ht="14.25" customHeight="1">
      <c r="A206" s="50"/>
      <c r="B206" s="59">
        <v>45357.0</v>
      </c>
      <c r="C206" s="69" t="s">
        <v>658</v>
      </c>
      <c r="D206" s="70">
        <v>1500000.0</v>
      </c>
      <c r="E206" s="71"/>
      <c r="F206" s="63" t="s">
        <v>13</v>
      </c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</row>
    <row r="207" ht="14.25" customHeight="1">
      <c r="A207" s="50"/>
      <c r="B207" s="59">
        <v>45357.0</v>
      </c>
      <c r="C207" s="69" t="s">
        <v>193</v>
      </c>
      <c r="D207" s="70">
        <v>2500000.0</v>
      </c>
      <c r="E207" s="71"/>
      <c r="F207" s="51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</row>
    <row r="208" ht="14.25" customHeight="1">
      <c r="A208" s="50"/>
      <c r="B208" s="59">
        <v>45357.0</v>
      </c>
      <c r="C208" s="69" t="s">
        <v>157</v>
      </c>
      <c r="D208" s="70">
        <v>50000.0</v>
      </c>
      <c r="E208" s="71"/>
      <c r="F208" s="63" t="s">
        <v>13</v>
      </c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</row>
    <row r="209" ht="14.25" customHeight="1">
      <c r="A209" s="50"/>
      <c r="B209" s="59">
        <v>45357.0</v>
      </c>
      <c r="C209" s="69" t="s">
        <v>184</v>
      </c>
      <c r="D209" s="70">
        <v>1000000.0</v>
      </c>
      <c r="E209" s="71"/>
      <c r="F209" s="51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</row>
    <row r="210" ht="14.25" customHeight="1">
      <c r="A210" s="50"/>
      <c r="B210" s="59">
        <v>45357.0</v>
      </c>
      <c r="C210" s="69" t="s">
        <v>12</v>
      </c>
      <c r="D210" s="70">
        <v>100000.0</v>
      </c>
      <c r="E210" s="71"/>
      <c r="F210" s="63" t="s">
        <v>13</v>
      </c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</row>
    <row r="211" ht="14.25" customHeight="1">
      <c r="A211" s="50"/>
      <c r="B211" s="59">
        <v>45357.0</v>
      </c>
      <c r="C211" s="69" t="s">
        <v>487</v>
      </c>
      <c r="D211" s="70">
        <v>2000000.0</v>
      </c>
      <c r="E211" s="71"/>
      <c r="F211" s="51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</row>
    <row r="212" ht="14.25" customHeight="1">
      <c r="A212" s="50"/>
      <c r="B212" s="59">
        <v>45357.0</v>
      </c>
      <c r="C212" s="69" t="s">
        <v>92</v>
      </c>
      <c r="D212" s="70">
        <v>50000.0</v>
      </c>
      <c r="E212" s="71"/>
      <c r="F212" s="51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</row>
    <row r="213" ht="14.25" customHeight="1">
      <c r="A213" s="50"/>
      <c r="B213" s="59">
        <v>45357.0</v>
      </c>
      <c r="C213" s="69" t="s">
        <v>204</v>
      </c>
      <c r="D213" s="70">
        <v>123456.0</v>
      </c>
      <c r="E213" s="71"/>
      <c r="F213" s="51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</row>
    <row r="214" ht="14.25" customHeight="1">
      <c r="A214" s="50"/>
      <c r="B214" s="59">
        <v>45357.0</v>
      </c>
      <c r="C214" s="69" t="s">
        <v>659</v>
      </c>
      <c r="D214" s="70">
        <v>100000.0</v>
      </c>
      <c r="E214" s="71"/>
      <c r="F214" s="51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</row>
    <row r="215" ht="14.25" customHeight="1">
      <c r="A215" s="50"/>
      <c r="B215" s="59">
        <v>45357.0</v>
      </c>
      <c r="C215" s="69" t="s">
        <v>572</v>
      </c>
      <c r="D215" s="70">
        <v>100000.0</v>
      </c>
      <c r="E215" s="71"/>
      <c r="F215" s="51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</row>
    <row r="216" ht="14.25" customHeight="1">
      <c r="A216" s="50"/>
      <c r="B216" s="59">
        <v>45357.0</v>
      </c>
      <c r="C216" s="69" t="s">
        <v>120</v>
      </c>
      <c r="D216" s="70">
        <v>100000.0</v>
      </c>
      <c r="E216" s="71"/>
      <c r="F216" s="51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</row>
    <row r="217" ht="14.25" customHeight="1">
      <c r="A217" s="50"/>
      <c r="B217" s="59">
        <v>45357.0</v>
      </c>
      <c r="C217" s="69" t="s">
        <v>660</v>
      </c>
      <c r="D217" s="70">
        <v>100000.0</v>
      </c>
      <c r="E217" s="71"/>
      <c r="F217" s="51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</row>
    <row r="218" ht="14.25" customHeight="1">
      <c r="A218" s="50"/>
      <c r="B218" s="59">
        <v>45358.0</v>
      </c>
      <c r="C218" s="69" t="s">
        <v>313</v>
      </c>
      <c r="D218" s="70">
        <v>35000.0</v>
      </c>
      <c r="E218" s="71"/>
      <c r="F218" s="63" t="s">
        <v>13</v>
      </c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</row>
    <row r="219" ht="14.25" customHeight="1">
      <c r="A219" s="50"/>
      <c r="B219" s="59">
        <v>45358.0</v>
      </c>
      <c r="C219" s="69" t="s">
        <v>97</v>
      </c>
      <c r="D219" s="70">
        <v>250000.0</v>
      </c>
      <c r="E219" s="71"/>
      <c r="F219" s="51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</row>
    <row r="220" ht="14.25" customHeight="1">
      <c r="A220" s="50"/>
      <c r="B220" s="59">
        <v>45358.0</v>
      </c>
      <c r="C220" s="69" t="s">
        <v>66</v>
      </c>
      <c r="D220" s="70">
        <v>100000.0</v>
      </c>
      <c r="E220" s="71"/>
      <c r="F220" s="51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</row>
    <row r="221" ht="14.25" customHeight="1">
      <c r="A221" s="50"/>
      <c r="B221" s="59">
        <v>45358.0</v>
      </c>
      <c r="C221" s="69" t="s">
        <v>78</v>
      </c>
      <c r="D221" s="70">
        <v>40000.0</v>
      </c>
      <c r="E221" s="71"/>
      <c r="F221" s="51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</row>
    <row r="222" ht="14.25" customHeight="1">
      <c r="A222" s="50"/>
      <c r="B222" s="59">
        <v>45358.0</v>
      </c>
      <c r="C222" s="69" t="s">
        <v>105</v>
      </c>
      <c r="D222" s="70">
        <v>1000000.0</v>
      </c>
      <c r="E222" s="71"/>
      <c r="F222" s="51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</row>
    <row r="223" ht="14.25" customHeight="1">
      <c r="A223" s="50"/>
      <c r="B223" s="59">
        <v>45358.0</v>
      </c>
      <c r="C223" s="69" t="s">
        <v>189</v>
      </c>
      <c r="D223" s="70">
        <v>300000.0</v>
      </c>
      <c r="E223" s="71"/>
      <c r="F223" s="51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</row>
    <row r="224" ht="14.25" customHeight="1">
      <c r="A224" s="50"/>
      <c r="B224" s="59">
        <v>45358.0</v>
      </c>
      <c r="C224" s="69" t="s">
        <v>282</v>
      </c>
      <c r="D224" s="70">
        <v>28822.0</v>
      </c>
      <c r="E224" s="71"/>
      <c r="F224" s="51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</row>
    <row r="225" ht="14.25" customHeight="1">
      <c r="A225" s="50"/>
      <c r="B225" s="59">
        <v>45358.0</v>
      </c>
      <c r="C225" s="69" t="s">
        <v>161</v>
      </c>
      <c r="D225" s="70">
        <v>200000.0</v>
      </c>
      <c r="E225" s="71"/>
      <c r="F225" s="51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</row>
    <row r="226" ht="14.25" customHeight="1">
      <c r="A226" s="50"/>
      <c r="B226" s="59">
        <v>45358.0</v>
      </c>
      <c r="C226" s="69" t="s">
        <v>329</v>
      </c>
      <c r="D226" s="70">
        <v>150000.0</v>
      </c>
      <c r="E226" s="71"/>
      <c r="F226" s="51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</row>
    <row r="227" ht="14.25" customHeight="1">
      <c r="A227" s="50"/>
      <c r="B227" s="59">
        <v>45358.0</v>
      </c>
      <c r="C227" s="69" t="s">
        <v>243</v>
      </c>
      <c r="D227" s="70">
        <v>500000.0</v>
      </c>
      <c r="E227" s="71"/>
      <c r="F227" s="51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</row>
    <row r="228" ht="14.25" customHeight="1">
      <c r="A228" s="50"/>
      <c r="B228" s="59">
        <v>45358.0</v>
      </c>
      <c r="C228" s="69" t="s">
        <v>661</v>
      </c>
      <c r="D228" s="70">
        <v>50000.0</v>
      </c>
      <c r="E228" s="71"/>
      <c r="F228" s="51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</row>
    <row r="229" ht="14.25" customHeight="1">
      <c r="A229" s="50"/>
      <c r="B229" s="59">
        <v>45358.0</v>
      </c>
      <c r="C229" s="69" t="s">
        <v>328</v>
      </c>
      <c r="D229" s="70">
        <v>50000.0</v>
      </c>
      <c r="E229" s="71"/>
      <c r="F229" s="51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</row>
    <row r="230" ht="14.25" customHeight="1">
      <c r="A230" s="50"/>
      <c r="B230" s="59">
        <v>45358.0</v>
      </c>
      <c r="C230" s="69" t="s">
        <v>195</v>
      </c>
      <c r="D230" s="70">
        <v>300000.0</v>
      </c>
      <c r="E230" s="71"/>
      <c r="F230" s="51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</row>
    <row r="231" ht="14.25" customHeight="1">
      <c r="A231" s="50"/>
      <c r="B231" s="59">
        <v>45359.0</v>
      </c>
      <c r="C231" s="69" t="s">
        <v>662</v>
      </c>
      <c r="D231" s="70">
        <v>100000.0</v>
      </c>
      <c r="E231" s="71"/>
      <c r="F231" s="51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</row>
    <row r="232" ht="14.25" customHeight="1">
      <c r="A232" s="50"/>
      <c r="B232" s="59">
        <v>45359.0</v>
      </c>
      <c r="C232" s="69" t="s">
        <v>138</v>
      </c>
      <c r="D232" s="70">
        <v>300000.0</v>
      </c>
      <c r="E232" s="71"/>
      <c r="F232" s="51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</row>
    <row r="233" ht="14.25" customHeight="1">
      <c r="A233" s="50"/>
      <c r="B233" s="59">
        <v>45359.0</v>
      </c>
      <c r="C233" s="69" t="s">
        <v>320</v>
      </c>
      <c r="D233" s="70">
        <v>100000.0</v>
      </c>
      <c r="E233" s="71"/>
      <c r="F233" s="51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</row>
    <row r="234" ht="14.25" customHeight="1">
      <c r="A234" s="50"/>
      <c r="B234" s="59">
        <v>45359.0</v>
      </c>
      <c r="C234" s="69" t="s">
        <v>663</v>
      </c>
      <c r="D234" s="70">
        <v>50000.0</v>
      </c>
      <c r="E234" s="71"/>
      <c r="F234" s="51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</row>
    <row r="235" ht="14.25" customHeight="1">
      <c r="A235" s="50"/>
      <c r="B235" s="59">
        <v>45359.0</v>
      </c>
      <c r="C235" s="69" t="s">
        <v>282</v>
      </c>
      <c r="D235" s="70">
        <v>28888.0</v>
      </c>
      <c r="E235" s="71"/>
      <c r="F235" s="51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</row>
    <row r="236" ht="14.25" customHeight="1">
      <c r="A236" s="50"/>
      <c r="B236" s="59">
        <v>45359.0</v>
      </c>
      <c r="C236" s="69" t="s">
        <v>664</v>
      </c>
      <c r="D236" s="70">
        <v>10000.0</v>
      </c>
      <c r="E236" s="71"/>
      <c r="F236" s="51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</row>
    <row r="237" ht="14.25" customHeight="1">
      <c r="A237" s="50"/>
      <c r="B237" s="59">
        <v>45359.0</v>
      </c>
      <c r="C237" s="69" t="s">
        <v>333</v>
      </c>
      <c r="D237" s="70">
        <v>150000.0</v>
      </c>
      <c r="E237" s="71"/>
      <c r="F237" s="51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</row>
    <row r="238" ht="14.25" customHeight="1">
      <c r="A238" s="50"/>
      <c r="B238" s="59">
        <v>45359.0</v>
      </c>
      <c r="C238" s="69" t="s">
        <v>70</v>
      </c>
      <c r="D238" s="70">
        <v>1000.0</v>
      </c>
      <c r="E238" s="71"/>
      <c r="F238" s="51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</row>
    <row r="239" ht="14.25" customHeight="1">
      <c r="A239" s="50"/>
      <c r="B239" s="59">
        <v>45359.0</v>
      </c>
      <c r="C239" s="69" t="s">
        <v>78</v>
      </c>
      <c r="D239" s="70">
        <v>20000.0</v>
      </c>
      <c r="E239" s="71"/>
      <c r="F239" s="51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</row>
    <row r="240" ht="14.25" customHeight="1">
      <c r="A240" s="50"/>
      <c r="B240" s="59">
        <v>45359.0</v>
      </c>
      <c r="C240" s="69" t="s">
        <v>124</v>
      </c>
      <c r="D240" s="70">
        <v>125000.0</v>
      </c>
      <c r="E240" s="71"/>
      <c r="F240" s="51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</row>
    <row r="241" ht="14.25" customHeight="1">
      <c r="A241" s="50"/>
      <c r="B241" s="59">
        <v>45359.0</v>
      </c>
      <c r="C241" s="69" t="s">
        <v>160</v>
      </c>
      <c r="D241" s="70">
        <v>100000.0</v>
      </c>
      <c r="E241" s="71"/>
      <c r="F241" s="63" t="s">
        <v>13</v>
      </c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</row>
    <row r="242" ht="14.25" customHeight="1">
      <c r="A242" s="50"/>
      <c r="B242" s="59">
        <v>45359.0</v>
      </c>
      <c r="C242" s="69" t="s">
        <v>66</v>
      </c>
      <c r="D242" s="70">
        <v>100000.0</v>
      </c>
      <c r="E242" s="71"/>
      <c r="F242" s="51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</row>
    <row r="243" ht="14.25" customHeight="1">
      <c r="A243" s="50"/>
      <c r="B243" s="59">
        <v>45359.0</v>
      </c>
      <c r="C243" s="69" t="s">
        <v>354</v>
      </c>
      <c r="D243" s="70">
        <v>100000.0</v>
      </c>
      <c r="E243" s="71"/>
      <c r="F243" s="51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</row>
    <row r="244" ht="14.25" customHeight="1">
      <c r="A244" s="50"/>
      <c r="B244" s="59">
        <v>45359.0</v>
      </c>
      <c r="C244" s="69" t="s">
        <v>665</v>
      </c>
      <c r="D244" s="70">
        <v>300000.0</v>
      </c>
      <c r="E244" s="71"/>
      <c r="F244" s="63" t="s">
        <v>13</v>
      </c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</row>
    <row r="245" ht="14.25" customHeight="1">
      <c r="A245" s="50"/>
      <c r="B245" s="59">
        <v>45359.0</v>
      </c>
      <c r="C245" s="69" t="s">
        <v>412</v>
      </c>
      <c r="D245" s="70">
        <v>100000.0</v>
      </c>
      <c r="E245" s="71"/>
      <c r="F245" s="51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</row>
    <row r="246" ht="14.25" customHeight="1">
      <c r="A246" s="50"/>
      <c r="B246" s="59">
        <v>45359.0</v>
      </c>
      <c r="C246" s="69" t="s">
        <v>666</v>
      </c>
      <c r="D246" s="71"/>
      <c r="E246" s="70">
        <v>1.2E7</v>
      </c>
      <c r="F246" s="63" t="s">
        <v>667</v>
      </c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</row>
    <row r="247" ht="14.25" customHeight="1">
      <c r="A247" s="50"/>
      <c r="B247" s="59">
        <v>45359.0</v>
      </c>
      <c r="C247" s="69" t="s">
        <v>209</v>
      </c>
      <c r="D247" s="70">
        <v>500000.0</v>
      </c>
      <c r="E247" s="71"/>
      <c r="F247" s="51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</row>
    <row r="248" ht="14.25" customHeight="1">
      <c r="A248" s="50"/>
      <c r="B248" s="59">
        <v>45359.0</v>
      </c>
      <c r="C248" s="69" t="s">
        <v>481</v>
      </c>
      <c r="D248" s="70">
        <v>1000055.0</v>
      </c>
      <c r="E248" s="71"/>
      <c r="F248" s="51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</row>
    <row r="249" ht="14.25" customHeight="1">
      <c r="A249" s="50"/>
      <c r="B249" s="59">
        <v>45359.0</v>
      </c>
      <c r="C249" s="69" t="s">
        <v>668</v>
      </c>
      <c r="D249" s="70">
        <v>250000.0</v>
      </c>
      <c r="E249" s="71"/>
      <c r="F249" s="51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</row>
    <row r="250" ht="14.25" customHeight="1">
      <c r="A250" s="50"/>
      <c r="B250" s="59">
        <v>45359.0</v>
      </c>
      <c r="C250" s="69" t="s">
        <v>433</v>
      </c>
      <c r="D250" s="70">
        <v>300000.0</v>
      </c>
      <c r="E250" s="71"/>
      <c r="F250" s="51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</row>
    <row r="251" ht="14.25" customHeight="1">
      <c r="A251" s="50"/>
      <c r="B251" s="59">
        <v>45359.0</v>
      </c>
      <c r="C251" s="69" t="s">
        <v>162</v>
      </c>
      <c r="D251" s="70">
        <v>100000.0</v>
      </c>
      <c r="E251" s="71"/>
      <c r="F251" s="51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</row>
    <row r="252" ht="14.25" customHeight="1">
      <c r="A252" s="50"/>
      <c r="B252" s="59">
        <v>45359.0</v>
      </c>
      <c r="C252" s="69" t="s">
        <v>234</v>
      </c>
      <c r="D252" s="70">
        <v>100000.0</v>
      </c>
      <c r="E252" s="71"/>
      <c r="F252" s="51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</row>
    <row r="253" ht="14.25" customHeight="1">
      <c r="A253" s="50"/>
      <c r="B253" s="59">
        <v>45359.0</v>
      </c>
      <c r="C253" s="69" t="s">
        <v>48</v>
      </c>
      <c r="D253" s="70">
        <v>500000.0</v>
      </c>
      <c r="E253" s="71"/>
      <c r="F253" s="51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</row>
    <row r="254" ht="14.25" customHeight="1">
      <c r="A254" s="50"/>
      <c r="B254" s="59">
        <v>45360.0</v>
      </c>
      <c r="C254" s="69" t="s">
        <v>282</v>
      </c>
      <c r="D254" s="70">
        <v>28882.0</v>
      </c>
      <c r="E254" s="71"/>
      <c r="F254" s="51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</row>
    <row r="255" ht="14.25" customHeight="1">
      <c r="A255" s="50"/>
      <c r="B255" s="59">
        <v>45360.0</v>
      </c>
      <c r="C255" s="69" t="s">
        <v>77</v>
      </c>
      <c r="D255" s="70">
        <v>200000.0</v>
      </c>
      <c r="E255" s="71"/>
      <c r="F255" s="51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</row>
    <row r="256" ht="14.25" customHeight="1">
      <c r="A256" s="50"/>
      <c r="B256" s="59">
        <v>45360.0</v>
      </c>
      <c r="C256" s="69" t="s">
        <v>66</v>
      </c>
      <c r="D256" s="70">
        <v>100000.0</v>
      </c>
      <c r="E256" s="71"/>
      <c r="F256" s="51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</row>
    <row r="257" ht="14.25" customHeight="1">
      <c r="A257" s="50"/>
      <c r="B257" s="59">
        <v>45360.0</v>
      </c>
      <c r="C257" s="69" t="s">
        <v>403</v>
      </c>
      <c r="D257" s="70">
        <v>200000.0</v>
      </c>
      <c r="E257" s="71"/>
      <c r="F257" s="51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</row>
    <row r="258" ht="14.25" customHeight="1">
      <c r="A258" s="50"/>
      <c r="B258" s="59">
        <v>45360.0</v>
      </c>
      <c r="C258" s="69" t="s">
        <v>403</v>
      </c>
      <c r="D258" s="70">
        <v>200000.0</v>
      </c>
      <c r="E258" s="71"/>
      <c r="F258" s="51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</row>
    <row r="259" ht="14.25" customHeight="1">
      <c r="A259" s="50"/>
      <c r="B259" s="59">
        <v>45360.0</v>
      </c>
      <c r="C259" s="69" t="s">
        <v>669</v>
      </c>
      <c r="D259" s="70">
        <v>300000.0</v>
      </c>
      <c r="E259" s="71"/>
      <c r="F259" s="51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</row>
    <row r="260" ht="14.25" customHeight="1">
      <c r="A260" s="50"/>
      <c r="B260" s="59">
        <v>45360.0</v>
      </c>
      <c r="C260" s="69" t="s">
        <v>633</v>
      </c>
      <c r="D260" s="70">
        <v>50000.0</v>
      </c>
      <c r="E260" s="71"/>
      <c r="F260" s="51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</row>
    <row r="261" ht="14.25" customHeight="1">
      <c r="A261" s="50"/>
      <c r="B261" s="59">
        <v>45360.0</v>
      </c>
      <c r="C261" s="69" t="s">
        <v>193</v>
      </c>
      <c r="D261" s="70">
        <v>250000.0</v>
      </c>
      <c r="E261" s="71"/>
      <c r="F261" s="51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</row>
    <row r="262" ht="14.25" customHeight="1">
      <c r="A262" s="50"/>
      <c r="B262" s="59">
        <v>45360.0</v>
      </c>
      <c r="C262" s="69" t="s">
        <v>313</v>
      </c>
      <c r="D262" s="70">
        <v>35000.0</v>
      </c>
      <c r="E262" s="71"/>
      <c r="F262" s="63" t="s">
        <v>13</v>
      </c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</row>
    <row r="263" ht="14.25" customHeight="1">
      <c r="A263" s="50"/>
      <c r="B263" s="59">
        <v>45360.0</v>
      </c>
      <c r="C263" s="69" t="s">
        <v>670</v>
      </c>
      <c r="D263" s="70">
        <v>170000.0</v>
      </c>
      <c r="E263" s="71"/>
      <c r="F263" s="51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</row>
    <row r="264" ht="14.25" customHeight="1">
      <c r="A264" s="50"/>
      <c r="B264" s="59">
        <v>45360.0</v>
      </c>
      <c r="C264" s="69" t="s">
        <v>147</v>
      </c>
      <c r="D264" s="71"/>
      <c r="E264" s="70">
        <v>4000000.0</v>
      </c>
      <c r="F264" s="51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</row>
    <row r="265" ht="14.25" customHeight="1">
      <c r="A265" s="50"/>
      <c r="B265" s="59">
        <v>45360.0</v>
      </c>
      <c r="C265" s="69" t="s">
        <v>623</v>
      </c>
      <c r="D265" s="71"/>
      <c r="E265" s="70">
        <v>4000000.0</v>
      </c>
      <c r="F265" s="51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</row>
    <row r="266" ht="14.25" customHeight="1">
      <c r="A266" s="50"/>
      <c r="B266" s="59">
        <v>45360.0</v>
      </c>
      <c r="C266" s="69" t="s">
        <v>149</v>
      </c>
      <c r="D266" s="71"/>
      <c r="E266" s="70">
        <v>4000000.0</v>
      </c>
      <c r="F266" s="51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</row>
    <row r="267" ht="14.25" customHeight="1">
      <c r="A267" s="50"/>
      <c r="B267" s="59">
        <v>45360.0</v>
      </c>
      <c r="C267" s="69" t="s">
        <v>625</v>
      </c>
      <c r="D267" s="71"/>
      <c r="E267" s="70">
        <v>2000000.0</v>
      </c>
      <c r="F267" s="51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</row>
    <row r="268" ht="14.25" customHeight="1">
      <c r="A268" s="50"/>
      <c r="B268" s="59">
        <v>45360.0</v>
      </c>
      <c r="C268" s="69" t="s">
        <v>151</v>
      </c>
      <c r="D268" s="71"/>
      <c r="E268" s="70">
        <v>4000000.0</v>
      </c>
      <c r="F268" s="51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</row>
    <row r="269" ht="14.25" customHeight="1">
      <c r="A269" s="50"/>
      <c r="B269" s="59">
        <v>45360.0</v>
      </c>
      <c r="C269" s="69" t="s">
        <v>652</v>
      </c>
      <c r="D269" s="71"/>
      <c r="E269" s="70">
        <v>4000000.0</v>
      </c>
      <c r="F269" s="51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</row>
    <row r="270" ht="14.25" customHeight="1">
      <c r="A270" s="50"/>
      <c r="B270" s="59">
        <v>45360.0</v>
      </c>
      <c r="C270" s="69" t="s">
        <v>653</v>
      </c>
      <c r="D270" s="71"/>
      <c r="E270" s="70">
        <v>4000000.0</v>
      </c>
      <c r="F270" s="51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</row>
    <row r="271" ht="14.25" customHeight="1">
      <c r="A271" s="50"/>
      <c r="B271" s="59">
        <v>45360.0</v>
      </c>
      <c r="C271" s="69" t="s">
        <v>452</v>
      </c>
      <c r="D271" s="71"/>
      <c r="E271" s="70">
        <v>4000000.0</v>
      </c>
      <c r="F271" s="51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</row>
    <row r="272" ht="14.25" customHeight="1">
      <c r="A272" s="50"/>
      <c r="B272" s="59">
        <v>45360.0</v>
      </c>
      <c r="C272" s="69" t="s">
        <v>626</v>
      </c>
      <c r="D272" s="71"/>
      <c r="E272" s="70">
        <v>4000000.0</v>
      </c>
      <c r="F272" s="51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</row>
    <row r="273" ht="14.25" customHeight="1">
      <c r="A273" s="50"/>
      <c r="B273" s="59">
        <v>45360.0</v>
      </c>
      <c r="C273" s="69" t="s">
        <v>336</v>
      </c>
      <c r="D273" s="70">
        <v>100000.0</v>
      </c>
      <c r="E273" s="71"/>
      <c r="F273" s="51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</row>
    <row r="274" ht="14.25" customHeight="1">
      <c r="A274" s="50"/>
      <c r="B274" s="59">
        <v>45360.0</v>
      </c>
      <c r="C274" s="69" t="s">
        <v>210</v>
      </c>
      <c r="D274" s="70">
        <v>200000.0</v>
      </c>
      <c r="E274" s="71"/>
      <c r="F274" s="51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</row>
    <row r="275" ht="14.25" customHeight="1">
      <c r="A275" s="50"/>
      <c r="B275" s="59">
        <v>45360.0</v>
      </c>
      <c r="C275" s="69" t="s">
        <v>494</v>
      </c>
      <c r="D275" s="70">
        <v>250000.0</v>
      </c>
      <c r="E275" s="71"/>
      <c r="F275" s="51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</row>
    <row r="276" ht="14.25" customHeight="1">
      <c r="A276" s="50"/>
      <c r="B276" s="59">
        <v>45360.0</v>
      </c>
      <c r="C276" s="69" t="s">
        <v>282</v>
      </c>
      <c r="D276" s="70">
        <v>28882.0</v>
      </c>
      <c r="E276" s="71"/>
      <c r="F276" s="51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</row>
    <row r="277" ht="14.25" customHeight="1">
      <c r="A277" s="50"/>
      <c r="B277" s="59">
        <v>45360.0</v>
      </c>
      <c r="C277" s="69" t="s">
        <v>64</v>
      </c>
      <c r="D277" s="70">
        <v>500000.0</v>
      </c>
      <c r="E277" s="71"/>
      <c r="F277" s="63" t="s">
        <v>13</v>
      </c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</row>
    <row r="278" ht="14.25" customHeight="1">
      <c r="A278" s="50"/>
      <c r="B278" s="59">
        <v>45361.0</v>
      </c>
      <c r="C278" s="69" t="s">
        <v>198</v>
      </c>
      <c r="D278" s="70">
        <v>3000000.0</v>
      </c>
      <c r="E278" s="71"/>
      <c r="F278" s="51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</row>
    <row r="279" ht="14.25" customHeight="1">
      <c r="A279" s="50"/>
      <c r="B279" s="59">
        <v>45361.0</v>
      </c>
      <c r="C279" s="69" t="s">
        <v>198</v>
      </c>
      <c r="D279" s="70">
        <v>2000055.0</v>
      </c>
      <c r="E279" s="71"/>
      <c r="F279" s="51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</row>
    <row r="280" ht="14.25" customHeight="1">
      <c r="A280" s="50"/>
      <c r="B280" s="59">
        <v>45361.0</v>
      </c>
      <c r="C280" s="69" t="s">
        <v>671</v>
      </c>
      <c r="D280" s="70">
        <v>100000.0</v>
      </c>
      <c r="E280" s="71"/>
      <c r="F280" s="63" t="s">
        <v>13</v>
      </c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</row>
    <row r="281" ht="14.25" customHeight="1">
      <c r="A281" s="50"/>
      <c r="B281" s="59">
        <v>45361.0</v>
      </c>
      <c r="C281" s="69" t="s">
        <v>608</v>
      </c>
      <c r="D281" s="70">
        <v>700000.0</v>
      </c>
      <c r="E281" s="71"/>
      <c r="F281" s="63" t="s">
        <v>56</v>
      </c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</row>
    <row r="282" ht="14.25" customHeight="1">
      <c r="A282" s="50"/>
      <c r="B282" s="59">
        <v>45361.0</v>
      </c>
      <c r="C282" s="69" t="s">
        <v>170</v>
      </c>
      <c r="D282" s="70">
        <v>200000.0</v>
      </c>
      <c r="E282" s="71"/>
      <c r="F282" s="51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</row>
    <row r="283" ht="14.25" customHeight="1">
      <c r="A283" s="50"/>
      <c r="B283" s="59">
        <v>45361.0</v>
      </c>
      <c r="C283" s="69" t="s">
        <v>282</v>
      </c>
      <c r="D283" s="70">
        <v>28888.0</v>
      </c>
      <c r="E283" s="71"/>
      <c r="F283" s="51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</row>
    <row r="284" ht="14.25" customHeight="1">
      <c r="A284" s="50"/>
      <c r="B284" s="59">
        <v>45361.0</v>
      </c>
      <c r="C284" s="69" t="s">
        <v>20</v>
      </c>
      <c r="D284" s="70">
        <v>50000.0</v>
      </c>
      <c r="E284" s="71"/>
      <c r="F284" s="51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</row>
    <row r="285" ht="14.25" customHeight="1">
      <c r="A285" s="50"/>
      <c r="B285" s="59">
        <v>45361.0</v>
      </c>
      <c r="C285" s="69" t="s">
        <v>269</v>
      </c>
      <c r="D285" s="70">
        <v>50308.0</v>
      </c>
      <c r="E285" s="71"/>
      <c r="F285" s="63" t="s">
        <v>13</v>
      </c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</row>
    <row r="286" ht="14.25" customHeight="1">
      <c r="A286" s="50"/>
      <c r="B286" s="59">
        <v>45361.0</v>
      </c>
      <c r="C286" s="69" t="s">
        <v>628</v>
      </c>
      <c r="D286" s="70">
        <v>500000.0</v>
      </c>
      <c r="E286" s="71"/>
      <c r="F286" s="63" t="s">
        <v>13</v>
      </c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</row>
    <row r="287" ht="14.25" customHeight="1">
      <c r="A287" s="50"/>
      <c r="B287" s="59">
        <v>45361.0</v>
      </c>
      <c r="C287" s="69" t="s">
        <v>169</v>
      </c>
      <c r="D287" s="70">
        <v>150000.0</v>
      </c>
      <c r="E287" s="71"/>
      <c r="F287" s="51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</row>
    <row r="288" ht="14.25" customHeight="1">
      <c r="A288" s="50"/>
      <c r="B288" s="59">
        <v>45361.0</v>
      </c>
      <c r="C288" s="69" t="s">
        <v>164</v>
      </c>
      <c r="D288" s="70">
        <v>25000.0</v>
      </c>
      <c r="E288" s="71"/>
      <c r="F288" s="51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</row>
    <row r="289" ht="14.25" customHeight="1">
      <c r="A289" s="50"/>
      <c r="B289" s="59">
        <v>45361.0</v>
      </c>
      <c r="C289" s="69" t="s">
        <v>179</v>
      </c>
      <c r="D289" s="70">
        <v>2500000.0</v>
      </c>
      <c r="E289" s="71"/>
      <c r="F289" s="51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</row>
    <row r="290" ht="14.25" customHeight="1">
      <c r="A290" s="50"/>
      <c r="B290" s="59">
        <v>45361.0</v>
      </c>
      <c r="C290" s="69" t="s">
        <v>547</v>
      </c>
      <c r="D290" s="70">
        <v>250000.0</v>
      </c>
      <c r="E290" s="71"/>
      <c r="F290" s="63" t="s">
        <v>13</v>
      </c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</row>
    <row r="291" ht="14.25" customHeight="1">
      <c r="A291" s="50"/>
      <c r="B291" s="59">
        <v>45361.0</v>
      </c>
      <c r="C291" s="69" t="s">
        <v>672</v>
      </c>
      <c r="D291" s="70">
        <v>200000.0</v>
      </c>
      <c r="E291" s="71"/>
      <c r="F291" s="51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</row>
    <row r="292" ht="14.25" customHeight="1">
      <c r="A292" s="50"/>
      <c r="B292" s="59">
        <v>45361.0</v>
      </c>
      <c r="C292" s="69" t="s">
        <v>197</v>
      </c>
      <c r="D292" s="70">
        <v>50000.0</v>
      </c>
      <c r="E292" s="71"/>
      <c r="F292" s="63" t="s">
        <v>13</v>
      </c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</row>
    <row r="293" ht="14.25" customHeight="1">
      <c r="A293" s="50"/>
      <c r="B293" s="59">
        <v>45361.0</v>
      </c>
      <c r="C293" s="69" t="s">
        <v>673</v>
      </c>
      <c r="D293" s="70">
        <v>50000.0</v>
      </c>
      <c r="E293" s="71"/>
      <c r="F293" s="51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</row>
    <row r="294" ht="14.25" customHeight="1">
      <c r="A294" s="50"/>
      <c r="B294" s="59">
        <v>45361.0</v>
      </c>
      <c r="C294" s="69" t="s">
        <v>178</v>
      </c>
      <c r="D294" s="70">
        <v>1500000.0</v>
      </c>
      <c r="E294" s="71"/>
      <c r="F294" s="51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</row>
    <row r="295" ht="14.25" customHeight="1">
      <c r="A295" s="50"/>
      <c r="B295" s="59">
        <v>45361.0</v>
      </c>
      <c r="C295" s="69" t="s">
        <v>37</v>
      </c>
      <c r="D295" s="70">
        <v>500333.0</v>
      </c>
      <c r="E295" s="71"/>
      <c r="F295" s="51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</row>
    <row r="296" ht="14.25" customHeight="1">
      <c r="A296" s="50"/>
      <c r="B296" s="59">
        <v>45361.0</v>
      </c>
      <c r="C296" s="69" t="s">
        <v>499</v>
      </c>
      <c r="D296" s="70">
        <v>200000.0</v>
      </c>
      <c r="E296" s="71"/>
      <c r="F296" s="51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</row>
    <row r="297" ht="14.25" customHeight="1">
      <c r="A297" s="50"/>
      <c r="B297" s="59">
        <v>45361.0</v>
      </c>
      <c r="C297" s="69" t="s">
        <v>66</v>
      </c>
      <c r="D297" s="70">
        <v>100000.0</v>
      </c>
      <c r="E297" s="71"/>
      <c r="F297" s="51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</row>
    <row r="298" ht="14.25" customHeight="1">
      <c r="A298" s="50"/>
      <c r="B298" s="59">
        <v>45361.0</v>
      </c>
      <c r="C298" s="69" t="s">
        <v>196</v>
      </c>
      <c r="D298" s="70">
        <v>100000.0</v>
      </c>
      <c r="E298" s="71"/>
      <c r="F298" s="63" t="s">
        <v>13</v>
      </c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</row>
    <row r="299" ht="14.25" customHeight="1">
      <c r="A299" s="50"/>
      <c r="B299" s="59">
        <v>45361.0</v>
      </c>
      <c r="C299" s="69" t="s">
        <v>631</v>
      </c>
      <c r="D299" s="70">
        <v>1000000.0</v>
      </c>
      <c r="E299" s="71"/>
      <c r="F299" s="51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</row>
    <row r="300" ht="14.25" customHeight="1">
      <c r="A300" s="50"/>
      <c r="B300" s="59">
        <v>45361.0</v>
      </c>
      <c r="C300" s="69" t="s">
        <v>526</v>
      </c>
      <c r="D300" s="70">
        <v>50000.0</v>
      </c>
      <c r="E300" s="71"/>
      <c r="F300" s="51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</row>
    <row r="301" ht="14.25" customHeight="1">
      <c r="A301" s="50"/>
      <c r="B301" s="59">
        <v>45361.0</v>
      </c>
      <c r="C301" s="69" t="s">
        <v>156</v>
      </c>
      <c r="D301" s="70">
        <v>50000.0</v>
      </c>
      <c r="E301" s="71"/>
      <c r="F301" s="63" t="s">
        <v>13</v>
      </c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</row>
    <row r="302" ht="14.25" customHeight="1">
      <c r="A302" s="50"/>
      <c r="B302" s="59">
        <v>45361.0</v>
      </c>
      <c r="C302" s="69" t="s">
        <v>506</v>
      </c>
      <c r="D302" s="70">
        <v>50000.0</v>
      </c>
      <c r="E302" s="71"/>
      <c r="F302" s="51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</row>
    <row r="303" ht="14.25" customHeight="1">
      <c r="A303" s="50"/>
      <c r="B303" s="59">
        <v>45361.0</v>
      </c>
      <c r="C303" s="69" t="s">
        <v>674</v>
      </c>
      <c r="D303" s="70">
        <v>100000.0</v>
      </c>
      <c r="E303" s="71"/>
      <c r="F303" s="51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</row>
    <row r="304" ht="14.25" customHeight="1">
      <c r="A304" s="50"/>
      <c r="B304" s="59">
        <v>45361.0</v>
      </c>
      <c r="C304" s="69" t="s">
        <v>42</v>
      </c>
      <c r="D304" s="70">
        <v>300000.0</v>
      </c>
      <c r="E304" s="71"/>
      <c r="F304" s="51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</row>
    <row r="305" ht="14.25" customHeight="1">
      <c r="A305" s="50"/>
      <c r="B305" s="59">
        <v>45362.0</v>
      </c>
      <c r="C305" s="69" t="s">
        <v>169</v>
      </c>
      <c r="D305" s="70">
        <v>150000.0</v>
      </c>
      <c r="E305" s="71"/>
      <c r="F305" s="51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</row>
    <row r="306" ht="14.25" customHeight="1">
      <c r="A306" s="50"/>
      <c r="B306" s="59">
        <v>45362.0</v>
      </c>
      <c r="C306" s="69" t="s">
        <v>183</v>
      </c>
      <c r="D306" s="70">
        <v>100000.0</v>
      </c>
      <c r="E306" s="71"/>
      <c r="F306" s="51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</row>
    <row r="307" ht="14.25" customHeight="1">
      <c r="A307" s="50"/>
      <c r="B307" s="59">
        <v>45362.0</v>
      </c>
      <c r="C307" s="69" t="s">
        <v>9</v>
      </c>
      <c r="D307" s="70">
        <v>200000.0</v>
      </c>
      <c r="E307" s="71"/>
      <c r="F307" s="51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</row>
    <row r="308" ht="14.25" customHeight="1">
      <c r="A308" s="50"/>
      <c r="B308" s="59">
        <v>45362.0</v>
      </c>
      <c r="C308" s="69" t="s">
        <v>675</v>
      </c>
      <c r="D308" s="70">
        <v>700000.0</v>
      </c>
      <c r="E308" s="71"/>
      <c r="F308" s="51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</row>
    <row r="309" ht="14.25" customHeight="1">
      <c r="A309" s="50"/>
      <c r="B309" s="59">
        <v>45362.0</v>
      </c>
      <c r="C309" s="69" t="s">
        <v>67</v>
      </c>
      <c r="D309" s="70">
        <v>30000.0</v>
      </c>
      <c r="E309" s="71"/>
      <c r="F309" s="63" t="s">
        <v>56</v>
      </c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</row>
    <row r="310" ht="14.25" customHeight="1">
      <c r="A310" s="50"/>
      <c r="B310" s="59">
        <v>45362.0</v>
      </c>
      <c r="C310" s="69" t="s">
        <v>66</v>
      </c>
      <c r="D310" s="70">
        <v>100000.0</v>
      </c>
      <c r="E310" s="71"/>
      <c r="F310" s="51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</row>
    <row r="311" ht="14.25" customHeight="1">
      <c r="A311" s="50"/>
      <c r="B311" s="59">
        <v>45362.0</v>
      </c>
      <c r="C311" s="69" t="s">
        <v>282</v>
      </c>
      <c r="D311" s="70">
        <v>11043.0</v>
      </c>
      <c r="E311" s="71"/>
      <c r="F311" s="51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</row>
    <row r="312" ht="14.25" customHeight="1">
      <c r="A312" s="50"/>
      <c r="B312" s="59">
        <v>45362.0</v>
      </c>
      <c r="C312" s="69" t="s">
        <v>77</v>
      </c>
      <c r="D312" s="70">
        <v>200000.0</v>
      </c>
      <c r="E312" s="71"/>
      <c r="F312" s="51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</row>
    <row r="313" ht="14.25" customHeight="1">
      <c r="A313" s="50"/>
      <c r="B313" s="59">
        <v>45362.0</v>
      </c>
      <c r="C313" s="69" t="s">
        <v>676</v>
      </c>
      <c r="D313" s="70">
        <v>100000.0</v>
      </c>
      <c r="E313" s="71"/>
      <c r="F313" s="51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</row>
    <row r="314" ht="14.25" customHeight="1">
      <c r="A314" s="50"/>
      <c r="B314" s="59">
        <v>45362.0</v>
      </c>
      <c r="C314" s="69" t="s">
        <v>677</v>
      </c>
      <c r="D314" s="70">
        <v>37777.0</v>
      </c>
      <c r="E314" s="71"/>
      <c r="F314" s="51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</row>
    <row r="315" ht="14.25" customHeight="1">
      <c r="A315" s="50"/>
      <c r="B315" s="59">
        <v>45362.0</v>
      </c>
      <c r="C315" s="69" t="s">
        <v>678</v>
      </c>
      <c r="D315" s="70">
        <v>200000.0</v>
      </c>
      <c r="E315" s="71"/>
      <c r="F315" s="51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</row>
    <row r="316" ht="14.25" customHeight="1">
      <c r="A316" s="50"/>
      <c r="B316" s="59">
        <v>45362.0</v>
      </c>
      <c r="C316" s="69" t="s">
        <v>212</v>
      </c>
      <c r="D316" s="70">
        <v>50000.0</v>
      </c>
      <c r="E316" s="71"/>
      <c r="F316" s="51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</row>
    <row r="317" ht="14.25" customHeight="1">
      <c r="A317" s="50"/>
      <c r="B317" s="59">
        <v>45362.0</v>
      </c>
      <c r="C317" s="69" t="s">
        <v>70</v>
      </c>
      <c r="D317" s="70">
        <v>500.0</v>
      </c>
      <c r="E317" s="71"/>
      <c r="F317" s="51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</row>
    <row r="318" ht="14.25" customHeight="1">
      <c r="A318" s="50"/>
      <c r="B318" s="59">
        <v>45362.0</v>
      </c>
      <c r="C318" s="69" t="s">
        <v>226</v>
      </c>
      <c r="D318" s="70">
        <v>200000.0</v>
      </c>
      <c r="E318" s="71"/>
      <c r="F318" s="51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</row>
    <row r="319" ht="14.25" customHeight="1">
      <c r="A319" s="50"/>
      <c r="B319" s="59">
        <v>45362.0</v>
      </c>
      <c r="C319" s="69" t="s">
        <v>282</v>
      </c>
      <c r="D319" s="70">
        <v>28888.0</v>
      </c>
      <c r="E319" s="71"/>
      <c r="F319" s="51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</row>
    <row r="320" ht="14.25" customHeight="1">
      <c r="A320" s="50"/>
      <c r="B320" s="59">
        <v>45362.0</v>
      </c>
      <c r="C320" s="69" t="s">
        <v>234</v>
      </c>
      <c r="D320" s="70">
        <v>100000.0</v>
      </c>
      <c r="E320" s="71"/>
      <c r="F320" s="51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</row>
    <row r="321" ht="14.25" customHeight="1">
      <c r="A321" s="50"/>
      <c r="B321" s="59">
        <v>45363.0</v>
      </c>
      <c r="C321" s="69" t="s">
        <v>78</v>
      </c>
      <c r="D321" s="70">
        <v>20000.0</v>
      </c>
      <c r="E321" s="71"/>
      <c r="F321" s="51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</row>
    <row r="322" ht="14.25" customHeight="1">
      <c r="A322" s="50"/>
      <c r="B322" s="59">
        <v>45363.0</v>
      </c>
      <c r="C322" s="69" t="s">
        <v>27</v>
      </c>
      <c r="D322" s="70">
        <v>50000.0</v>
      </c>
      <c r="E322" s="71"/>
      <c r="F322" s="51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</row>
    <row r="323" ht="14.25" customHeight="1">
      <c r="A323" s="50"/>
      <c r="B323" s="59">
        <v>45363.0</v>
      </c>
      <c r="C323" s="69" t="s">
        <v>77</v>
      </c>
      <c r="D323" s="70">
        <v>200000.0</v>
      </c>
      <c r="E323" s="71"/>
      <c r="F323" s="51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</row>
    <row r="324" ht="14.25" customHeight="1">
      <c r="A324" s="50"/>
      <c r="B324" s="59">
        <v>45363.0</v>
      </c>
      <c r="C324" s="69" t="s">
        <v>282</v>
      </c>
      <c r="D324" s="70">
        <v>28888.0</v>
      </c>
      <c r="E324" s="71"/>
      <c r="F324" s="51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</row>
    <row r="325" ht="14.25" customHeight="1">
      <c r="A325" s="50"/>
      <c r="B325" s="59">
        <v>45363.0</v>
      </c>
      <c r="C325" s="69" t="s">
        <v>34</v>
      </c>
      <c r="D325" s="70">
        <v>100000.0</v>
      </c>
      <c r="E325" s="71"/>
      <c r="F325" s="51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</row>
    <row r="326" ht="14.25" customHeight="1">
      <c r="A326" s="50"/>
      <c r="B326" s="59">
        <v>45363.0</v>
      </c>
      <c r="C326" s="69" t="s">
        <v>249</v>
      </c>
      <c r="D326" s="70">
        <v>200000.0</v>
      </c>
      <c r="E326" s="71"/>
      <c r="F326" s="63" t="s">
        <v>215</v>
      </c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</row>
    <row r="327" ht="14.25" customHeight="1">
      <c r="A327" s="50"/>
      <c r="B327" s="59">
        <v>45363.0</v>
      </c>
      <c r="C327" s="69" t="s">
        <v>679</v>
      </c>
      <c r="D327" s="70">
        <v>250000.0</v>
      </c>
      <c r="E327" s="71"/>
      <c r="F327" s="51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</row>
    <row r="328" ht="14.25" customHeight="1">
      <c r="A328" s="50"/>
      <c r="B328" s="59">
        <v>45363.0</v>
      </c>
      <c r="C328" s="69" t="s">
        <v>126</v>
      </c>
      <c r="D328" s="70">
        <v>200000.0</v>
      </c>
      <c r="E328" s="71"/>
      <c r="F328" s="51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</row>
    <row r="329" ht="14.25" customHeight="1">
      <c r="A329" s="50"/>
      <c r="B329" s="59">
        <v>45363.0</v>
      </c>
      <c r="C329" s="69" t="s">
        <v>262</v>
      </c>
      <c r="D329" s="70">
        <v>150000.0</v>
      </c>
      <c r="E329" s="71"/>
      <c r="F329" s="51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</row>
    <row r="330" ht="14.25" customHeight="1">
      <c r="A330" s="50"/>
      <c r="B330" s="59">
        <v>45363.0</v>
      </c>
      <c r="C330" s="69" t="s">
        <v>680</v>
      </c>
      <c r="D330" s="70">
        <v>100000.0</v>
      </c>
      <c r="E330" s="71"/>
      <c r="F330" s="51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</row>
    <row r="331" ht="14.25" customHeight="1">
      <c r="A331" s="50"/>
      <c r="B331" s="59">
        <v>45363.0</v>
      </c>
      <c r="C331" s="69" t="s">
        <v>66</v>
      </c>
      <c r="D331" s="70">
        <v>100000.0</v>
      </c>
      <c r="E331" s="71"/>
      <c r="F331" s="51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</row>
    <row r="332" ht="14.25" customHeight="1">
      <c r="A332" s="50"/>
      <c r="B332" s="59">
        <v>45363.0</v>
      </c>
      <c r="C332" s="69" t="s">
        <v>681</v>
      </c>
      <c r="D332" s="70">
        <v>200000.0</v>
      </c>
      <c r="E332" s="71"/>
      <c r="F332" s="51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</row>
    <row r="333" ht="14.25" customHeight="1">
      <c r="A333" s="50"/>
      <c r="B333" s="59">
        <v>45363.0</v>
      </c>
      <c r="C333" s="69" t="s">
        <v>682</v>
      </c>
      <c r="D333" s="70">
        <v>500000.0</v>
      </c>
      <c r="E333" s="71"/>
      <c r="F333" s="51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</row>
    <row r="334" ht="14.25" customHeight="1">
      <c r="A334" s="50"/>
      <c r="B334" s="59">
        <v>45363.0</v>
      </c>
      <c r="C334" s="69" t="s">
        <v>306</v>
      </c>
      <c r="D334" s="70">
        <v>50000.0</v>
      </c>
      <c r="E334" s="71"/>
      <c r="F334" s="51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</row>
    <row r="335" ht="14.25" customHeight="1">
      <c r="A335" s="50"/>
      <c r="B335" s="59">
        <v>45363.0</v>
      </c>
      <c r="C335" s="69" t="s">
        <v>174</v>
      </c>
      <c r="D335" s="70">
        <v>250000.0</v>
      </c>
      <c r="E335" s="71"/>
      <c r="F335" s="63" t="s">
        <v>13</v>
      </c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</row>
    <row r="336" ht="14.25" customHeight="1">
      <c r="A336" s="50"/>
      <c r="B336" s="59">
        <v>45363.0</v>
      </c>
      <c r="C336" s="69" t="s">
        <v>67</v>
      </c>
      <c r="D336" s="70">
        <v>100000.0</v>
      </c>
      <c r="E336" s="71"/>
      <c r="F336" s="51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</row>
    <row r="337" ht="14.25" customHeight="1">
      <c r="A337" s="50"/>
      <c r="B337" s="59">
        <v>45363.0</v>
      </c>
      <c r="C337" s="69" t="s">
        <v>206</v>
      </c>
      <c r="D337" s="70">
        <v>100068.0</v>
      </c>
      <c r="E337" s="71"/>
      <c r="F337" s="63" t="s">
        <v>13</v>
      </c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</row>
    <row r="338" ht="14.25" customHeight="1">
      <c r="A338" s="50"/>
      <c r="B338" s="59">
        <v>45364.0</v>
      </c>
      <c r="C338" s="69" t="s">
        <v>683</v>
      </c>
      <c r="D338" s="70">
        <v>150000.0</v>
      </c>
      <c r="E338" s="71"/>
      <c r="F338" s="51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</row>
    <row r="339" ht="14.25" customHeight="1">
      <c r="A339" s="50"/>
      <c r="B339" s="59">
        <v>45364.0</v>
      </c>
      <c r="C339" s="69" t="s">
        <v>78</v>
      </c>
      <c r="D339" s="70">
        <v>20000.0</v>
      </c>
      <c r="E339" s="71"/>
      <c r="F339" s="51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</row>
    <row r="340" ht="14.25" customHeight="1">
      <c r="A340" s="50"/>
      <c r="B340" s="59">
        <v>45364.0</v>
      </c>
      <c r="C340" s="69" t="s">
        <v>684</v>
      </c>
      <c r="D340" s="71"/>
      <c r="E340" s="70">
        <v>1.018E7</v>
      </c>
      <c r="F340" s="51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</row>
    <row r="341" ht="14.25" customHeight="1">
      <c r="A341" s="50"/>
      <c r="B341" s="59">
        <v>45364.0</v>
      </c>
      <c r="C341" s="69" t="s">
        <v>66</v>
      </c>
      <c r="D341" s="70">
        <v>100000.0</v>
      </c>
      <c r="E341" s="71"/>
      <c r="F341" s="51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</row>
    <row r="342" ht="14.25" customHeight="1">
      <c r="A342" s="50"/>
      <c r="B342" s="59">
        <v>45364.0</v>
      </c>
      <c r="C342" s="69" t="s">
        <v>299</v>
      </c>
      <c r="D342" s="71"/>
      <c r="E342" s="70">
        <v>4000000.0</v>
      </c>
      <c r="F342" s="51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</row>
    <row r="343" ht="14.25" customHeight="1">
      <c r="A343" s="50"/>
      <c r="B343" s="59">
        <v>45364.0</v>
      </c>
      <c r="C343" s="69" t="s">
        <v>651</v>
      </c>
      <c r="D343" s="71"/>
      <c r="E343" s="70">
        <v>4000000.0</v>
      </c>
      <c r="F343" s="51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</row>
    <row r="344" ht="14.25" customHeight="1">
      <c r="A344" s="50"/>
      <c r="B344" s="59">
        <v>45364.0</v>
      </c>
      <c r="C344" s="69" t="s">
        <v>301</v>
      </c>
      <c r="D344" s="71"/>
      <c r="E344" s="70">
        <v>4000000.0</v>
      </c>
      <c r="F344" s="51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</row>
    <row r="345" ht="14.25" customHeight="1">
      <c r="A345" s="50"/>
      <c r="B345" s="59">
        <v>45364.0</v>
      </c>
      <c r="C345" s="69" t="s">
        <v>685</v>
      </c>
      <c r="D345" s="71"/>
      <c r="E345" s="70">
        <v>4000000.0</v>
      </c>
      <c r="F345" s="51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</row>
    <row r="346" ht="14.25" customHeight="1">
      <c r="A346" s="50"/>
      <c r="B346" s="59">
        <v>45364.0</v>
      </c>
      <c r="C346" s="69" t="s">
        <v>686</v>
      </c>
      <c r="D346" s="71"/>
      <c r="E346" s="70">
        <v>4000000.0</v>
      </c>
      <c r="F346" s="51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</row>
    <row r="347" ht="14.25" customHeight="1">
      <c r="A347" s="50"/>
      <c r="B347" s="59">
        <v>45364.0</v>
      </c>
      <c r="C347" s="69" t="s">
        <v>77</v>
      </c>
      <c r="D347" s="70">
        <v>200000.0</v>
      </c>
      <c r="E347" s="71"/>
      <c r="F347" s="51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</row>
    <row r="348" ht="14.25" customHeight="1">
      <c r="A348" s="50"/>
      <c r="B348" s="59">
        <v>45364.0</v>
      </c>
      <c r="C348" s="69" t="s">
        <v>470</v>
      </c>
      <c r="D348" s="70">
        <v>105000.0</v>
      </c>
      <c r="E348" s="71"/>
      <c r="F348" s="51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</row>
    <row r="349" ht="14.25" customHeight="1">
      <c r="A349" s="50"/>
      <c r="B349" s="59">
        <v>45364.0</v>
      </c>
      <c r="C349" s="69" t="s">
        <v>534</v>
      </c>
      <c r="D349" s="70">
        <v>100000.0</v>
      </c>
      <c r="E349" s="71"/>
      <c r="F349" s="63" t="s">
        <v>13</v>
      </c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</row>
    <row r="350" ht="14.25" customHeight="1">
      <c r="A350" s="50"/>
      <c r="B350" s="59">
        <v>45364.0</v>
      </c>
      <c r="C350" s="69" t="s">
        <v>687</v>
      </c>
      <c r="D350" s="70">
        <v>500000.0</v>
      </c>
      <c r="E350" s="71"/>
      <c r="F350" s="63" t="s">
        <v>13</v>
      </c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</row>
    <row r="351" ht="14.25" customHeight="1">
      <c r="A351" s="50"/>
      <c r="B351" s="59">
        <v>45364.0</v>
      </c>
      <c r="C351" s="69" t="s">
        <v>673</v>
      </c>
      <c r="D351" s="70">
        <v>50000.0</v>
      </c>
      <c r="E351" s="71"/>
      <c r="F351" s="51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</row>
    <row r="352" ht="14.25" customHeight="1">
      <c r="A352" s="50"/>
      <c r="B352" s="59">
        <v>45364.0</v>
      </c>
      <c r="C352" s="69" t="s">
        <v>688</v>
      </c>
      <c r="D352" s="70">
        <v>100000.0</v>
      </c>
      <c r="E352" s="71"/>
      <c r="F352" s="51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</row>
    <row r="353" ht="14.25" customHeight="1">
      <c r="A353" s="50"/>
      <c r="B353" s="59">
        <v>45364.0</v>
      </c>
      <c r="C353" s="69" t="s">
        <v>661</v>
      </c>
      <c r="D353" s="70">
        <v>50000.0</v>
      </c>
      <c r="E353" s="71"/>
      <c r="F353" s="51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</row>
    <row r="354" ht="14.25" customHeight="1">
      <c r="A354" s="50"/>
      <c r="B354" s="59">
        <v>45364.0</v>
      </c>
      <c r="C354" s="69" t="s">
        <v>406</v>
      </c>
      <c r="D354" s="70">
        <v>1.2E7</v>
      </c>
      <c r="E354" s="71"/>
      <c r="F354" s="51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</row>
    <row r="355" ht="14.25" customHeight="1">
      <c r="A355" s="50"/>
      <c r="B355" s="59">
        <v>45364.0</v>
      </c>
      <c r="C355" s="69" t="s">
        <v>378</v>
      </c>
      <c r="D355" s="70">
        <v>20000.0</v>
      </c>
      <c r="E355" s="71"/>
      <c r="F355" s="51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</row>
    <row r="356" ht="14.25" customHeight="1">
      <c r="A356" s="50"/>
      <c r="B356" s="59">
        <v>45364.0</v>
      </c>
      <c r="C356" s="69" t="s">
        <v>22</v>
      </c>
      <c r="D356" s="70">
        <v>20000.0</v>
      </c>
      <c r="E356" s="71"/>
      <c r="F356" s="51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</row>
    <row r="357" ht="14.25" customHeight="1">
      <c r="A357" s="50"/>
      <c r="B357" s="59">
        <v>45364.0</v>
      </c>
      <c r="C357" s="69" t="s">
        <v>70</v>
      </c>
      <c r="D357" s="70">
        <v>1000.0</v>
      </c>
      <c r="E357" s="71"/>
      <c r="F357" s="51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</row>
    <row r="358" ht="14.25" customHeight="1">
      <c r="A358" s="50"/>
      <c r="B358" s="59">
        <v>45364.0</v>
      </c>
      <c r="C358" s="69" t="s">
        <v>363</v>
      </c>
      <c r="D358" s="70">
        <v>500000.0</v>
      </c>
      <c r="E358" s="71"/>
      <c r="F358" s="51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</row>
    <row r="359" ht="14.25" customHeight="1">
      <c r="A359" s="50"/>
      <c r="B359" s="59">
        <v>45364.0</v>
      </c>
      <c r="C359" s="69" t="s">
        <v>271</v>
      </c>
      <c r="D359" s="70">
        <v>20000.0</v>
      </c>
      <c r="E359" s="71"/>
      <c r="F359" s="51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</row>
    <row r="360" ht="14.25" customHeight="1">
      <c r="A360" s="50"/>
      <c r="B360" s="59">
        <v>45364.0</v>
      </c>
      <c r="C360" s="69" t="s">
        <v>282</v>
      </c>
      <c r="D360" s="70">
        <v>43235.0</v>
      </c>
      <c r="E360" s="71"/>
      <c r="F360" s="51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</row>
    <row r="361" ht="14.25" customHeight="1">
      <c r="A361" s="50"/>
      <c r="B361" s="59">
        <v>45365.0</v>
      </c>
      <c r="C361" s="69" t="s">
        <v>503</v>
      </c>
      <c r="D361" s="70">
        <v>300055.0</v>
      </c>
      <c r="E361" s="71"/>
      <c r="F361" s="63" t="s">
        <v>382</v>
      </c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</row>
    <row r="362" ht="14.25" customHeight="1">
      <c r="A362" s="50"/>
      <c r="B362" s="59">
        <v>45365.0</v>
      </c>
      <c r="C362" s="69" t="s">
        <v>689</v>
      </c>
      <c r="D362" s="70">
        <v>100000.0</v>
      </c>
      <c r="E362" s="71"/>
      <c r="F362" s="51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</row>
    <row r="363" ht="14.25" customHeight="1">
      <c r="A363" s="50"/>
      <c r="B363" s="59">
        <v>45365.0</v>
      </c>
      <c r="C363" s="69" t="s">
        <v>324</v>
      </c>
      <c r="D363" s="70">
        <v>200011.0</v>
      </c>
      <c r="E363" s="71"/>
      <c r="F363" s="51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</row>
    <row r="364" ht="14.25" customHeight="1">
      <c r="A364" s="50"/>
      <c r="B364" s="59">
        <v>45365.0</v>
      </c>
      <c r="C364" s="69" t="s">
        <v>690</v>
      </c>
      <c r="D364" s="70">
        <v>50055.0</v>
      </c>
      <c r="E364" s="71"/>
      <c r="F364" s="63" t="s">
        <v>491</v>
      </c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</row>
    <row r="365" ht="14.25" customHeight="1">
      <c r="A365" s="50"/>
      <c r="B365" s="59">
        <v>45365.0</v>
      </c>
      <c r="C365" s="69" t="s">
        <v>691</v>
      </c>
      <c r="D365" s="70">
        <v>100000.0</v>
      </c>
      <c r="E365" s="71"/>
      <c r="F365" s="51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</row>
    <row r="366" ht="14.25" customHeight="1">
      <c r="A366" s="50"/>
      <c r="B366" s="59">
        <v>45365.0</v>
      </c>
      <c r="C366" s="69" t="s">
        <v>77</v>
      </c>
      <c r="D366" s="70">
        <v>200000.0</v>
      </c>
      <c r="E366" s="71"/>
      <c r="F366" s="51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</row>
    <row r="367" ht="14.25" customHeight="1">
      <c r="A367" s="50"/>
      <c r="B367" s="59">
        <v>45365.0</v>
      </c>
      <c r="C367" s="69" t="s">
        <v>692</v>
      </c>
      <c r="D367" s="70">
        <v>100000.0</v>
      </c>
      <c r="E367" s="71"/>
      <c r="F367" s="51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</row>
    <row r="368" ht="14.25" customHeight="1">
      <c r="A368" s="50"/>
      <c r="B368" s="59">
        <v>45365.0</v>
      </c>
      <c r="C368" s="69" t="s">
        <v>693</v>
      </c>
      <c r="D368" s="70">
        <v>500055.0</v>
      </c>
      <c r="E368" s="71"/>
      <c r="F368" s="63" t="s">
        <v>491</v>
      </c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</row>
    <row r="369" ht="14.25" customHeight="1">
      <c r="A369" s="50"/>
      <c r="B369" s="59">
        <v>45365.0</v>
      </c>
      <c r="C369" s="69" t="s">
        <v>694</v>
      </c>
      <c r="D369" s="70">
        <v>100000.0</v>
      </c>
      <c r="E369" s="71"/>
      <c r="F369" s="51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</row>
    <row r="370" ht="14.25" customHeight="1">
      <c r="A370" s="50"/>
      <c r="B370" s="59">
        <v>45365.0</v>
      </c>
      <c r="C370" s="69" t="s">
        <v>695</v>
      </c>
      <c r="D370" s="70">
        <v>200000.0</v>
      </c>
      <c r="E370" s="71"/>
      <c r="F370" s="71"/>
      <c r="G370" s="51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</row>
    <row r="371" ht="14.25" customHeight="1">
      <c r="A371" s="50"/>
      <c r="B371" s="59">
        <v>45365.0</v>
      </c>
      <c r="C371" s="69" t="s">
        <v>696</v>
      </c>
      <c r="D371" s="70">
        <v>100046.0</v>
      </c>
      <c r="E371" s="71"/>
      <c r="F371" s="63" t="s">
        <v>13</v>
      </c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</row>
    <row r="372" ht="14.25" customHeight="1">
      <c r="A372" s="50"/>
      <c r="B372" s="59">
        <v>45365.0</v>
      </c>
      <c r="C372" s="69" t="s">
        <v>328</v>
      </c>
      <c r="D372" s="70">
        <v>50000.0</v>
      </c>
      <c r="E372" s="71"/>
      <c r="F372" s="51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</row>
    <row r="373" ht="14.25" customHeight="1">
      <c r="A373" s="50"/>
      <c r="B373" s="59">
        <v>45365.0</v>
      </c>
      <c r="C373" s="69" t="s">
        <v>65</v>
      </c>
      <c r="D373" s="70">
        <v>300000.0</v>
      </c>
      <c r="E373" s="71"/>
      <c r="F373" s="51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</row>
    <row r="374" ht="14.25" customHeight="1">
      <c r="A374" s="50"/>
      <c r="B374" s="59">
        <v>45365.0</v>
      </c>
      <c r="C374" s="69" t="s">
        <v>89</v>
      </c>
      <c r="D374" s="70">
        <v>100055.0</v>
      </c>
      <c r="E374" s="71"/>
      <c r="F374" s="51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</row>
    <row r="375" ht="14.25" customHeight="1">
      <c r="A375" s="50"/>
      <c r="B375" s="59">
        <v>45365.0</v>
      </c>
      <c r="C375" s="69" t="s">
        <v>697</v>
      </c>
      <c r="D375" s="70">
        <v>175000.0</v>
      </c>
      <c r="E375" s="71"/>
      <c r="F375" s="51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</row>
    <row r="376" ht="14.25" customHeight="1">
      <c r="A376" s="50"/>
      <c r="B376" s="59">
        <v>45365.0</v>
      </c>
      <c r="C376" s="69" t="s">
        <v>48</v>
      </c>
      <c r="D376" s="70">
        <v>20055.0</v>
      </c>
      <c r="E376" s="71"/>
      <c r="F376" s="51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</row>
    <row r="377" ht="14.25" customHeight="1">
      <c r="A377" s="50"/>
      <c r="B377" s="59">
        <v>45365.0</v>
      </c>
      <c r="C377" s="69" t="s">
        <v>698</v>
      </c>
      <c r="D377" s="70">
        <v>50000.0</v>
      </c>
      <c r="E377" s="71"/>
      <c r="F377" s="51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</row>
    <row r="378" ht="14.25" customHeight="1">
      <c r="A378" s="50"/>
      <c r="B378" s="59">
        <v>45365.0</v>
      </c>
      <c r="C378" s="69" t="s">
        <v>66</v>
      </c>
      <c r="D378" s="70">
        <v>100000.0</v>
      </c>
      <c r="E378" s="71"/>
      <c r="F378" s="51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</row>
    <row r="379" ht="14.25" customHeight="1">
      <c r="A379" s="50"/>
      <c r="B379" s="59">
        <v>45365.0</v>
      </c>
      <c r="C379" s="69" t="s">
        <v>239</v>
      </c>
      <c r="D379" s="70">
        <v>100000.0</v>
      </c>
      <c r="E379" s="71"/>
      <c r="F379" s="63" t="s">
        <v>13</v>
      </c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</row>
    <row r="380" ht="14.25" customHeight="1">
      <c r="A380" s="50"/>
      <c r="B380" s="59">
        <v>45365.0</v>
      </c>
      <c r="C380" s="69" t="s">
        <v>584</v>
      </c>
      <c r="D380" s="70">
        <v>500000.0</v>
      </c>
      <c r="E380" s="71"/>
      <c r="F380" s="51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</row>
    <row r="381" ht="14.25" customHeight="1">
      <c r="A381" s="50"/>
      <c r="B381" s="59">
        <v>45365.0</v>
      </c>
      <c r="C381" s="69" t="s">
        <v>276</v>
      </c>
      <c r="D381" s="70">
        <v>200000.0</v>
      </c>
      <c r="E381" s="71"/>
      <c r="F381" s="63" t="s">
        <v>13</v>
      </c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</row>
    <row r="382" ht="14.25" customHeight="1">
      <c r="A382" s="50"/>
      <c r="B382" s="59">
        <v>45366.0</v>
      </c>
      <c r="C382" s="69" t="s">
        <v>78</v>
      </c>
      <c r="D382" s="70">
        <v>10000.0</v>
      </c>
      <c r="E382" s="71"/>
      <c r="F382" s="51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</row>
    <row r="383" ht="14.25" customHeight="1">
      <c r="A383" s="50"/>
      <c r="B383" s="59">
        <v>45366.0</v>
      </c>
      <c r="C383" s="69" t="s">
        <v>344</v>
      </c>
      <c r="D383" s="70">
        <v>50000.0</v>
      </c>
      <c r="E383" s="71"/>
      <c r="F383" s="51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</row>
    <row r="384" ht="14.25" customHeight="1">
      <c r="A384" s="50"/>
      <c r="B384" s="59">
        <v>45366.0</v>
      </c>
      <c r="C384" s="69" t="s">
        <v>282</v>
      </c>
      <c r="D384" s="70">
        <v>22500.0</v>
      </c>
      <c r="E384" s="71"/>
      <c r="F384" s="51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</row>
    <row r="385" ht="14.25" customHeight="1">
      <c r="A385" s="50"/>
      <c r="B385" s="59">
        <v>45366.0</v>
      </c>
      <c r="C385" s="69" t="s">
        <v>70</v>
      </c>
      <c r="D385" s="70">
        <v>1000.0</v>
      </c>
      <c r="E385" s="71"/>
      <c r="F385" s="51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</row>
    <row r="386" ht="14.25" customHeight="1">
      <c r="A386" s="50"/>
      <c r="B386" s="59">
        <v>45366.0</v>
      </c>
      <c r="C386" s="69" t="s">
        <v>699</v>
      </c>
      <c r="D386" s="70">
        <v>50000.0</v>
      </c>
      <c r="E386" s="71"/>
      <c r="F386" s="51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</row>
    <row r="387" ht="14.25" customHeight="1">
      <c r="A387" s="50"/>
      <c r="B387" s="59">
        <v>45366.0</v>
      </c>
      <c r="C387" s="69" t="s">
        <v>319</v>
      </c>
      <c r="D387" s="70">
        <v>400000.0</v>
      </c>
      <c r="E387" s="71"/>
      <c r="F387" s="51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</row>
    <row r="388" ht="14.25" customHeight="1">
      <c r="A388" s="50"/>
      <c r="B388" s="59">
        <v>45366.0</v>
      </c>
      <c r="C388" s="69" t="s">
        <v>22</v>
      </c>
      <c r="D388" s="70">
        <v>10000.0</v>
      </c>
      <c r="E388" s="71"/>
      <c r="F388" s="51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</row>
    <row r="389" ht="14.25" customHeight="1">
      <c r="A389" s="50"/>
      <c r="B389" s="59">
        <v>45366.0</v>
      </c>
      <c r="C389" s="69" t="s">
        <v>700</v>
      </c>
      <c r="D389" s="70">
        <v>200000.0</v>
      </c>
      <c r="E389" s="71"/>
      <c r="F389" s="51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</row>
    <row r="390" ht="14.25" customHeight="1">
      <c r="A390" s="50"/>
      <c r="B390" s="59">
        <v>45366.0</v>
      </c>
      <c r="C390" s="69" t="s">
        <v>701</v>
      </c>
      <c r="D390" s="70">
        <v>500000.0</v>
      </c>
      <c r="E390" s="71"/>
      <c r="F390" s="51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</row>
    <row r="391" ht="14.25" customHeight="1">
      <c r="A391" s="50"/>
      <c r="B391" s="59">
        <v>45366.0</v>
      </c>
      <c r="C391" s="69" t="s">
        <v>66</v>
      </c>
      <c r="D391" s="70">
        <v>100000.0</v>
      </c>
      <c r="E391" s="71"/>
      <c r="F391" s="51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</row>
    <row r="392" ht="14.25" customHeight="1">
      <c r="A392" s="50"/>
      <c r="B392" s="59">
        <v>45366.0</v>
      </c>
      <c r="C392" s="69" t="s">
        <v>77</v>
      </c>
      <c r="D392" s="70">
        <v>200000.0</v>
      </c>
      <c r="E392" s="71"/>
      <c r="F392" s="51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</row>
    <row r="393" ht="14.25" customHeight="1">
      <c r="A393" s="50"/>
      <c r="B393" s="59">
        <v>45366.0</v>
      </c>
      <c r="C393" s="69" t="s">
        <v>556</v>
      </c>
      <c r="D393" s="70">
        <v>300000.0</v>
      </c>
      <c r="E393" s="71"/>
      <c r="F393" s="51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</row>
    <row r="394" ht="14.25" customHeight="1">
      <c r="A394" s="50"/>
      <c r="B394" s="59">
        <v>45366.0</v>
      </c>
      <c r="C394" s="69" t="s">
        <v>282</v>
      </c>
      <c r="D394" s="70">
        <v>32828.0</v>
      </c>
      <c r="E394" s="71"/>
      <c r="F394" s="51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</row>
    <row r="395" ht="14.25" customHeight="1">
      <c r="A395" s="50"/>
      <c r="B395" s="59">
        <v>45366.0</v>
      </c>
      <c r="C395" s="69" t="s">
        <v>242</v>
      </c>
      <c r="D395" s="70">
        <v>750000.0</v>
      </c>
      <c r="E395" s="71"/>
      <c r="F395" s="51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</row>
    <row r="396" ht="14.25" customHeight="1">
      <c r="A396" s="50"/>
      <c r="B396" s="59">
        <v>45366.0</v>
      </c>
      <c r="C396" s="69" t="s">
        <v>70</v>
      </c>
      <c r="D396" s="70">
        <v>1000.0</v>
      </c>
      <c r="E396" s="71"/>
      <c r="F396" s="51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</row>
    <row r="397" ht="14.25" customHeight="1">
      <c r="A397" s="50"/>
      <c r="B397" s="59">
        <v>45366.0</v>
      </c>
      <c r="C397" s="69" t="s">
        <v>48</v>
      </c>
      <c r="D397" s="70">
        <v>100000.0</v>
      </c>
      <c r="E397" s="71"/>
      <c r="F397" s="51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</row>
    <row r="398" ht="14.25" customHeight="1">
      <c r="A398" s="50"/>
      <c r="B398" s="59">
        <v>45366.0</v>
      </c>
      <c r="C398" s="69" t="s">
        <v>91</v>
      </c>
      <c r="D398" s="70">
        <v>50000.0</v>
      </c>
      <c r="E398" s="71"/>
      <c r="F398" s="51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</row>
    <row r="399" ht="14.25" customHeight="1">
      <c r="A399" s="50"/>
      <c r="B399" s="59">
        <v>45367.0</v>
      </c>
      <c r="C399" s="69" t="s">
        <v>323</v>
      </c>
      <c r="D399" s="70">
        <v>748224.0</v>
      </c>
      <c r="E399" s="71"/>
      <c r="F399" s="51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</row>
    <row r="400" ht="14.25" customHeight="1">
      <c r="A400" s="50"/>
      <c r="B400" s="59">
        <v>45367.0</v>
      </c>
      <c r="C400" s="69" t="s">
        <v>310</v>
      </c>
      <c r="D400" s="70">
        <v>350000.0</v>
      </c>
      <c r="E400" s="71"/>
      <c r="F400" s="63" t="s">
        <v>13</v>
      </c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</row>
    <row r="401" ht="14.25" customHeight="1">
      <c r="A401" s="50"/>
      <c r="B401" s="59">
        <v>45367.0</v>
      </c>
      <c r="C401" s="69" t="s">
        <v>27</v>
      </c>
      <c r="D401" s="70">
        <v>75000.0</v>
      </c>
      <c r="E401" s="71"/>
      <c r="F401" s="51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</row>
    <row r="402" ht="14.25" customHeight="1">
      <c r="A402" s="50"/>
      <c r="B402" s="59">
        <v>45367.0</v>
      </c>
      <c r="C402" s="69" t="s">
        <v>540</v>
      </c>
      <c r="D402" s="70">
        <v>300000.0</v>
      </c>
      <c r="E402" s="71"/>
      <c r="F402" s="51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</row>
    <row r="403" ht="14.25" customHeight="1">
      <c r="A403" s="50"/>
      <c r="B403" s="59">
        <v>45367.0</v>
      </c>
      <c r="C403" s="69" t="s">
        <v>66</v>
      </c>
      <c r="D403" s="70">
        <v>100000.0</v>
      </c>
      <c r="E403" s="71"/>
      <c r="F403" s="51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</row>
    <row r="404" ht="14.25" customHeight="1">
      <c r="A404" s="50"/>
      <c r="B404" s="59">
        <v>45367.0</v>
      </c>
      <c r="C404" s="69" t="s">
        <v>77</v>
      </c>
      <c r="D404" s="70">
        <v>200000.0</v>
      </c>
      <c r="E404" s="71"/>
      <c r="F404" s="51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</row>
    <row r="405" ht="14.25" customHeight="1">
      <c r="A405" s="50"/>
      <c r="B405" s="59">
        <v>45367.0</v>
      </c>
      <c r="C405" s="69" t="s">
        <v>313</v>
      </c>
      <c r="D405" s="70">
        <v>32000.0</v>
      </c>
      <c r="E405" s="71"/>
      <c r="F405" s="63" t="s">
        <v>13</v>
      </c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</row>
    <row r="406" ht="14.25" customHeight="1">
      <c r="A406" s="50"/>
      <c r="B406" s="59">
        <v>45367.0</v>
      </c>
      <c r="C406" s="69" t="s">
        <v>597</v>
      </c>
      <c r="D406" s="70">
        <v>50000.0</v>
      </c>
      <c r="E406" s="71"/>
      <c r="F406" s="51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</row>
    <row r="407" ht="14.25" customHeight="1">
      <c r="A407" s="50"/>
      <c r="B407" s="59">
        <v>45367.0</v>
      </c>
      <c r="C407" s="69" t="s">
        <v>702</v>
      </c>
      <c r="D407" s="70">
        <v>37800.0</v>
      </c>
      <c r="E407" s="71"/>
      <c r="F407" s="63" t="s">
        <v>703</v>
      </c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</row>
    <row r="408" ht="14.25" customHeight="1">
      <c r="A408" s="50"/>
      <c r="B408" s="59">
        <v>45367.0</v>
      </c>
      <c r="C408" s="69" t="s">
        <v>124</v>
      </c>
      <c r="D408" s="70">
        <v>136639.0</v>
      </c>
      <c r="E408" s="71"/>
      <c r="F408" s="51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</row>
    <row r="409" ht="14.25" customHeight="1">
      <c r="A409" s="50"/>
      <c r="B409" s="59">
        <v>45367.0</v>
      </c>
      <c r="C409" s="69" t="s">
        <v>544</v>
      </c>
      <c r="D409" s="70">
        <v>100000.0</v>
      </c>
      <c r="E409" s="71"/>
      <c r="F409" s="51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</row>
    <row r="410" ht="14.25" customHeight="1">
      <c r="A410" s="50"/>
      <c r="B410" s="59">
        <v>45367.0</v>
      </c>
      <c r="C410" s="69" t="s">
        <v>633</v>
      </c>
      <c r="D410" s="70">
        <v>50000.0</v>
      </c>
      <c r="E410" s="71"/>
      <c r="F410" s="51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</row>
    <row r="411" ht="14.25" customHeight="1">
      <c r="A411" s="50"/>
      <c r="B411" s="59">
        <v>45367.0</v>
      </c>
      <c r="C411" s="69" t="s">
        <v>147</v>
      </c>
      <c r="D411" s="71"/>
      <c r="E411" s="70">
        <v>4000000.0</v>
      </c>
      <c r="F411" s="51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</row>
    <row r="412" ht="14.25" customHeight="1">
      <c r="A412" s="50"/>
      <c r="B412" s="59">
        <v>45367.0</v>
      </c>
      <c r="C412" s="69" t="s">
        <v>623</v>
      </c>
      <c r="D412" s="71"/>
      <c r="E412" s="70">
        <v>4000000.0</v>
      </c>
      <c r="F412" s="51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</row>
    <row r="413" ht="14.25" customHeight="1">
      <c r="A413" s="50"/>
      <c r="B413" s="59">
        <v>45367.0</v>
      </c>
      <c r="C413" s="69" t="s">
        <v>149</v>
      </c>
      <c r="D413" s="71"/>
      <c r="E413" s="70">
        <v>4000000.0</v>
      </c>
      <c r="F413" s="51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</row>
    <row r="414" ht="14.25" customHeight="1">
      <c r="A414" s="50"/>
      <c r="B414" s="59">
        <v>45367.0</v>
      </c>
      <c r="C414" s="69" t="s">
        <v>625</v>
      </c>
      <c r="D414" s="71"/>
      <c r="E414" s="70">
        <v>2000000.0</v>
      </c>
      <c r="F414" s="51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</row>
    <row r="415" ht="14.25" customHeight="1">
      <c r="A415" s="50"/>
      <c r="B415" s="59">
        <v>45367.0</v>
      </c>
      <c r="C415" s="69" t="s">
        <v>151</v>
      </c>
      <c r="D415" s="71"/>
      <c r="E415" s="70">
        <v>4000000.0</v>
      </c>
      <c r="F415" s="51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</row>
    <row r="416" ht="14.25" customHeight="1">
      <c r="A416" s="50"/>
      <c r="B416" s="59">
        <v>45367.0</v>
      </c>
      <c r="C416" s="69" t="s">
        <v>652</v>
      </c>
      <c r="D416" s="71"/>
      <c r="E416" s="70">
        <v>4000000.0</v>
      </c>
      <c r="F416" s="51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</row>
    <row r="417" ht="14.25" customHeight="1">
      <c r="A417" s="50"/>
      <c r="B417" s="59">
        <v>45367.0</v>
      </c>
      <c r="C417" s="69" t="s">
        <v>653</v>
      </c>
      <c r="D417" s="71"/>
      <c r="E417" s="70">
        <v>4000000.0</v>
      </c>
      <c r="F417" s="51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</row>
    <row r="418" ht="14.25" customHeight="1">
      <c r="A418" s="50"/>
      <c r="B418" s="59">
        <v>45367.0</v>
      </c>
      <c r="C418" s="69" t="s">
        <v>452</v>
      </c>
      <c r="D418" s="71"/>
      <c r="E418" s="70">
        <v>4000000.0</v>
      </c>
      <c r="F418" s="51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</row>
    <row r="419" ht="14.25" customHeight="1">
      <c r="A419" s="50"/>
      <c r="B419" s="59">
        <v>45367.0</v>
      </c>
      <c r="C419" s="69" t="s">
        <v>626</v>
      </c>
      <c r="D419" s="71"/>
      <c r="E419" s="70">
        <v>4000000.0</v>
      </c>
      <c r="F419" s="51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</row>
    <row r="420" ht="14.25" customHeight="1">
      <c r="A420" s="50"/>
      <c r="B420" s="59">
        <v>45367.0</v>
      </c>
      <c r="C420" s="69" t="s">
        <v>704</v>
      </c>
      <c r="D420" s="71"/>
      <c r="E420" s="70">
        <v>4000000.0</v>
      </c>
      <c r="F420" s="51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</row>
    <row r="421" ht="14.25" customHeight="1">
      <c r="A421" s="50"/>
      <c r="B421" s="59">
        <v>45367.0</v>
      </c>
      <c r="C421" s="69" t="s">
        <v>705</v>
      </c>
      <c r="D421" s="70">
        <v>150000.0</v>
      </c>
      <c r="E421" s="71"/>
      <c r="F421" s="51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</row>
    <row r="422" ht="14.25" customHeight="1">
      <c r="A422" s="50"/>
      <c r="B422" s="59">
        <v>45367.0</v>
      </c>
      <c r="C422" s="69" t="s">
        <v>70</v>
      </c>
      <c r="D422" s="70">
        <v>5000.0</v>
      </c>
      <c r="E422" s="71"/>
      <c r="F422" s="51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</row>
    <row r="423" ht="14.25" customHeight="1">
      <c r="A423" s="50"/>
      <c r="B423" s="59">
        <v>45367.0</v>
      </c>
      <c r="C423" s="69" t="s">
        <v>706</v>
      </c>
      <c r="D423" s="70">
        <v>100000.0</v>
      </c>
      <c r="E423" s="71"/>
      <c r="F423" s="63" t="s">
        <v>13</v>
      </c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</row>
    <row r="424" ht="14.25" customHeight="1">
      <c r="A424" s="50"/>
      <c r="B424" s="59">
        <v>45368.0</v>
      </c>
      <c r="C424" s="69" t="s">
        <v>707</v>
      </c>
      <c r="D424" s="70">
        <v>1000000.0</v>
      </c>
      <c r="E424" s="71"/>
      <c r="F424" s="51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</row>
    <row r="425" ht="14.25" customHeight="1">
      <c r="A425" s="50"/>
      <c r="B425" s="59">
        <v>45368.0</v>
      </c>
      <c r="C425" s="69" t="s">
        <v>321</v>
      </c>
      <c r="D425" s="70">
        <v>100000.0</v>
      </c>
      <c r="E425" s="71"/>
      <c r="F425" s="51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</row>
    <row r="426" ht="14.25" customHeight="1">
      <c r="A426" s="50"/>
      <c r="B426" s="59">
        <v>45368.0</v>
      </c>
      <c r="C426" s="69" t="s">
        <v>211</v>
      </c>
      <c r="D426" s="70">
        <v>300000.0</v>
      </c>
      <c r="E426" s="71"/>
      <c r="F426" s="51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</row>
    <row r="427" ht="14.25" customHeight="1">
      <c r="A427" s="50"/>
      <c r="B427" s="59">
        <v>45368.0</v>
      </c>
      <c r="C427" s="69" t="s">
        <v>77</v>
      </c>
      <c r="D427" s="70">
        <v>200000.0</v>
      </c>
      <c r="E427" s="71"/>
      <c r="F427" s="51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</row>
    <row r="428" ht="14.25" customHeight="1">
      <c r="A428" s="50"/>
      <c r="B428" s="59">
        <v>45368.0</v>
      </c>
      <c r="C428" s="69" t="s">
        <v>708</v>
      </c>
      <c r="D428" s="70">
        <v>100000.0</v>
      </c>
      <c r="E428" s="71"/>
      <c r="F428" s="51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</row>
    <row r="429" ht="14.25" customHeight="1">
      <c r="A429" s="50"/>
      <c r="B429" s="59">
        <v>45368.0</v>
      </c>
      <c r="C429" s="69" t="s">
        <v>282</v>
      </c>
      <c r="D429" s="70">
        <v>3288888.0</v>
      </c>
      <c r="E429" s="71"/>
      <c r="F429" s="51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</row>
    <row r="430" ht="14.25" customHeight="1">
      <c r="A430" s="50"/>
      <c r="B430" s="59">
        <v>45368.0</v>
      </c>
      <c r="C430" s="69" t="s">
        <v>169</v>
      </c>
      <c r="D430" s="70">
        <v>100000.0</v>
      </c>
      <c r="E430" s="71"/>
      <c r="F430" s="63" t="s">
        <v>265</v>
      </c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</row>
    <row r="431" ht="14.25" customHeight="1">
      <c r="A431" s="50"/>
      <c r="B431" s="59">
        <v>45368.0</v>
      </c>
      <c r="C431" s="69" t="s">
        <v>285</v>
      </c>
      <c r="D431" s="70">
        <v>3000000.0</v>
      </c>
      <c r="E431" s="71"/>
      <c r="F431" s="51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</row>
    <row r="432" ht="14.25" customHeight="1">
      <c r="A432" s="50"/>
      <c r="B432" s="59">
        <v>45368.0</v>
      </c>
      <c r="C432" s="69" t="s">
        <v>174</v>
      </c>
      <c r="D432" s="70">
        <v>250000.0</v>
      </c>
      <c r="E432" s="71"/>
      <c r="F432" s="51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</row>
    <row r="433" ht="14.25" customHeight="1">
      <c r="A433" s="50"/>
      <c r="B433" s="59">
        <v>45368.0</v>
      </c>
      <c r="C433" s="69" t="s">
        <v>197</v>
      </c>
      <c r="D433" s="70">
        <v>50000.0</v>
      </c>
      <c r="E433" s="71"/>
      <c r="F433" s="63" t="s">
        <v>13</v>
      </c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</row>
    <row r="434" ht="14.25" customHeight="1">
      <c r="A434" s="50"/>
      <c r="B434" s="59">
        <v>45368.0</v>
      </c>
      <c r="C434" s="69" t="s">
        <v>338</v>
      </c>
      <c r="D434" s="70">
        <v>400000.0</v>
      </c>
      <c r="E434" s="71"/>
      <c r="F434" s="51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</row>
    <row r="435" ht="14.25" customHeight="1">
      <c r="A435" s="50"/>
      <c r="B435" s="59">
        <v>45368.0</v>
      </c>
      <c r="C435" s="69" t="s">
        <v>51</v>
      </c>
      <c r="D435" s="70">
        <v>25000.0</v>
      </c>
      <c r="E435" s="71"/>
      <c r="F435" s="63" t="s">
        <v>13</v>
      </c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</row>
    <row r="436" ht="14.25" customHeight="1">
      <c r="A436" s="50"/>
      <c r="B436" s="59">
        <v>45368.0</v>
      </c>
      <c r="C436" s="69" t="s">
        <v>170</v>
      </c>
      <c r="D436" s="70">
        <v>200000.0</v>
      </c>
      <c r="E436" s="71"/>
      <c r="F436" s="51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</row>
    <row r="437" ht="14.25" customHeight="1">
      <c r="A437" s="50"/>
      <c r="B437" s="59">
        <v>45368.0</v>
      </c>
      <c r="C437" s="69" t="s">
        <v>581</v>
      </c>
      <c r="D437" s="70">
        <v>1000000.0</v>
      </c>
      <c r="E437" s="71"/>
      <c r="F437" s="51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</row>
    <row r="438" ht="14.25" customHeight="1">
      <c r="A438" s="50"/>
      <c r="B438" s="59">
        <v>45368.0</v>
      </c>
      <c r="C438" s="69" t="s">
        <v>66</v>
      </c>
      <c r="D438" s="70">
        <v>100000.0</v>
      </c>
      <c r="E438" s="71"/>
      <c r="F438" s="51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</row>
    <row r="439" ht="14.25" customHeight="1">
      <c r="A439" s="50"/>
      <c r="B439" s="59">
        <v>45368.0</v>
      </c>
      <c r="C439" s="69" t="s">
        <v>268</v>
      </c>
      <c r="D439" s="70">
        <v>50000.0</v>
      </c>
      <c r="E439" s="71"/>
      <c r="F439" s="51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</row>
    <row r="440" ht="14.25" customHeight="1">
      <c r="A440" s="50"/>
      <c r="B440" s="59">
        <v>45368.0</v>
      </c>
      <c r="C440" s="69" t="s">
        <v>78</v>
      </c>
      <c r="D440" s="70">
        <v>20000.0</v>
      </c>
      <c r="E440" s="71"/>
      <c r="F440" s="51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</row>
    <row r="441" ht="14.25" customHeight="1">
      <c r="A441" s="50"/>
      <c r="B441" s="59">
        <v>45368.0</v>
      </c>
      <c r="C441" s="69" t="s">
        <v>178</v>
      </c>
      <c r="D441" s="70">
        <v>1500000.0</v>
      </c>
      <c r="E441" s="71"/>
      <c r="F441" s="51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</row>
    <row r="442" ht="14.25" customHeight="1">
      <c r="A442" s="50"/>
      <c r="B442" s="59">
        <v>45368.0</v>
      </c>
      <c r="C442" s="69" t="s">
        <v>290</v>
      </c>
      <c r="D442" s="70">
        <v>100000.0</v>
      </c>
      <c r="E442" s="71"/>
      <c r="F442" s="51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</row>
    <row r="443" ht="14.25" customHeight="1">
      <c r="A443" s="50"/>
      <c r="B443" s="59">
        <v>45368.0</v>
      </c>
      <c r="C443" s="69" t="s">
        <v>192</v>
      </c>
      <c r="D443" s="70">
        <v>500000.0</v>
      </c>
      <c r="E443" s="71"/>
      <c r="F443" s="51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</row>
    <row r="444" ht="14.25" customHeight="1">
      <c r="A444" s="50"/>
      <c r="B444" s="59">
        <v>45368.0</v>
      </c>
      <c r="C444" s="69" t="s">
        <v>246</v>
      </c>
      <c r="D444" s="70">
        <v>30000.0</v>
      </c>
      <c r="E444" s="71"/>
      <c r="F444" s="51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</row>
    <row r="445" ht="14.25" customHeight="1">
      <c r="A445" s="50"/>
      <c r="B445" s="59">
        <v>45368.0</v>
      </c>
      <c r="C445" s="69" t="s">
        <v>631</v>
      </c>
      <c r="D445" s="70">
        <v>1000000.0</v>
      </c>
      <c r="E445" s="71"/>
      <c r="F445" s="63" t="s">
        <v>13</v>
      </c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</row>
    <row r="446" ht="14.25" customHeight="1">
      <c r="A446" s="50"/>
      <c r="B446" s="59">
        <v>45368.0</v>
      </c>
      <c r="C446" s="69" t="s">
        <v>20</v>
      </c>
      <c r="D446" s="70">
        <v>50000.0</v>
      </c>
      <c r="E446" s="71"/>
      <c r="F446" s="72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</row>
    <row r="447" ht="14.25" customHeight="1">
      <c r="A447" s="50"/>
      <c r="B447" s="59">
        <v>45368.0</v>
      </c>
      <c r="C447" s="69" t="s">
        <v>42</v>
      </c>
      <c r="D447" s="70">
        <v>200000.0</v>
      </c>
      <c r="E447" s="71"/>
      <c r="F447" s="51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</row>
    <row r="448" ht="14.25" customHeight="1">
      <c r="A448" s="50"/>
      <c r="B448" s="59">
        <v>45368.0</v>
      </c>
      <c r="C448" s="69" t="s">
        <v>31</v>
      </c>
      <c r="D448" s="70">
        <v>5000.0</v>
      </c>
      <c r="E448" s="71"/>
      <c r="F448" s="51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</row>
    <row r="449" ht="14.25" customHeight="1">
      <c r="A449" s="50"/>
      <c r="B449" s="59">
        <v>45368.0</v>
      </c>
      <c r="C449" s="69" t="s">
        <v>709</v>
      </c>
      <c r="D449" s="70">
        <v>50000.0</v>
      </c>
      <c r="E449" s="71"/>
      <c r="F449" s="51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</row>
    <row r="450" ht="14.25" customHeight="1">
      <c r="A450" s="50"/>
      <c r="B450" s="59">
        <v>45369.0</v>
      </c>
      <c r="C450" s="69" t="s">
        <v>548</v>
      </c>
      <c r="D450" s="70">
        <v>1000000.0</v>
      </c>
      <c r="E450" s="71"/>
      <c r="F450" s="51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</row>
    <row r="451" ht="14.25" customHeight="1">
      <c r="A451" s="50"/>
      <c r="B451" s="59">
        <v>45369.0</v>
      </c>
      <c r="C451" s="69" t="s">
        <v>183</v>
      </c>
      <c r="D451" s="70">
        <v>50000.0</v>
      </c>
      <c r="E451" s="71"/>
      <c r="F451" s="51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</row>
    <row r="452" ht="14.25" customHeight="1">
      <c r="A452" s="50"/>
      <c r="B452" s="59">
        <v>45369.0</v>
      </c>
      <c r="C452" s="69" t="s">
        <v>9</v>
      </c>
      <c r="D452" s="70">
        <v>200000.0</v>
      </c>
      <c r="E452" s="71"/>
      <c r="F452" s="51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</row>
    <row r="453" ht="14.25" customHeight="1">
      <c r="A453" s="50"/>
      <c r="B453" s="59">
        <v>45369.0</v>
      </c>
      <c r="C453" s="69" t="s">
        <v>77</v>
      </c>
      <c r="D453" s="70">
        <v>200000.0</v>
      </c>
      <c r="E453" s="71"/>
      <c r="F453" s="51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</row>
    <row r="454" ht="14.25" customHeight="1">
      <c r="A454" s="50"/>
      <c r="B454" s="59">
        <v>45369.0</v>
      </c>
      <c r="C454" s="69" t="s">
        <v>34</v>
      </c>
      <c r="D454" s="70">
        <v>100000.0</v>
      </c>
      <c r="E454" s="71"/>
      <c r="F454" s="51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</row>
    <row r="455" ht="14.25" customHeight="1">
      <c r="A455" s="50"/>
      <c r="B455" s="59">
        <v>45369.0</v>
      </c>
      <c r="C455" s="69" t="s">
        <v>551</v>
      </c>
      <c r="D455" s="70">
        <v>500000.0</v>
      </c>
      <c r="E455" s="71"/>
      <c r="F455" s="51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</row>
    <row r="456" ht="14.25" customHeight="1">
      <c r="A456" s="50"/>
      <c r="B456" s="59">
        <v>45369.0</v>
      </c>
      <c r="C456" s="69" t="s">
        <v>352</v>
      </c>
      <c r="D456" s="70">
        <v>500000.0</v>
      </c>
      <c r="E456" s="71"/>
      <c r="F456" s="51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</row>
    <row r="457" ht="14.25" customHeight="1">
      <c r="A457" s="50"/>
      <c r="B457" s="59">
        <v>45369.0</v>
      </c>
      <c r="C457" s="69" t="s">
        <v>549</v>
      </c>
      <c r="D457" s="70">
        <v>200000.0</v>
      </c>
      <c r="E457" s="71"/>
      <c r="F457" s="51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</row>
    <row r="458" ht="14.25" customHeight="1">
      <c r="A458" s="50"/>
      <c r="B458" s="59">
        <v>45369.0</v>
      </c>
      <c r="C458" s="69" t="s">
        <v>543</v>
      </c>
      <c r="D458" s="70">
        <v>1.0E7</v>
      </c>
      <c r="E458" s="71"/>
      <c r="F458" s="63" t="s">
        <v>56</v>
      </c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</row>
    <row r="459" ht="14.25" customHeight="1">
      <c r="A459" s="50"/>
      <c r="B459" s="59">
        <v>45369.0</v>
      </c>
      <c r="C459" s="69" t="s">
        <v>234</v>
      </c>
      <c r="D459" s="70">
        <v>100000.0</v>
      </c>
      <c r="E459" s="71"/>
      <c r="F459" s="51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</row>
    <row r="460" ht="14.25" customHeight="1">
      <c r="A460" s="50"/>
      <c r="B460" s="59">
        <v>45369.0</v>
      </c>
      <c r="C460" s="69" t="s">
        <v>710</v>
      </c>
      <c r="D460" s="70">
        <v>100000.0</v>
      </c>
      <c r="E460" s="71"/>
      <c r="F460" s="51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</row>
    <row r="461" ht="14.25" customHeight="1">
      <c r="A461" s="50"/>
      <c r="B461" s="59">
        <v>45369.0</v>
      </c>
      <c r="C461" s="69" t="s">
        <v>210</v>
      </c>
      <c r="D461" s="70">
        <v>1000000.0</v>
      </c>
      <c r="E461" s="71"/>
      <c r="F461" s="51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</row>
    <row r="462" ht="14.25" customHeight="1">
      <c r="A462" s="50"/>
      <c r="B462" s="59">
        <v>45369.0</v>
      </c>
      <c r="C462" s="69" t="s">
        <v>488</v>
      </c>
      <c r="D462" s="70">
        <v>30000.0</v>
      </c>
      <c r="E462" s="71"/>
      <c r="F462" s="51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</row>
    <row r="463" ht="14.25" customHeight="1">
      <c r="A463" s="50"/>
      <c r="B463" s="59">
        <v>45369.0</v>
      </c>
      <c r="C463" s="69" t="s">
        <v>711</v>
      </c>
      <c r="D463" s="70">
        <v>120000.0</v>
      </c>
      <c r="E463" s="71"/>
      <c r="F463" s="51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</row>
    <row r="464" ht="14.25" customHeight="1">
      <c r="A464" s="50"/>
      <c r="B464" s="59">
        <v>45369.0</v>
      </c>
      <c r="C464" s="69" t="s">
        <v>328</v>
      </c>
      <c r="D464" s="70">
        <v>50000.0</v>
      </c>
      <c r="E464" s="71"/>
      <c r="F464" s="51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</row>
    <row r="465" ht="14.25" customHeight="1">
      <c r="A465" s="50"/>
      <c r="B465" s="59">
        <v>45369.0</v>
      </c>
      <c r="C465" s="69" t="s">
        <v>412</v>
      </c>
      <c r="D465" s="70">
        <v>50000.0</v>
      </c>
      <c r="E465" s="71"/>
      <c r="F465" s="51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</row>
    <row r="466" ht="14.25" customHeight="1">
      <c r="A466" s="50"/>
      <c r="B466" s="59">
        <v>45370.0</v>
      </c>
      <c r="C466" s="69" t="s">
        <v>712</v>
      </c>
      <c r="D466" s="70">
        <v>1000000.0</v>
      </c>
      <c r="E466" s="71"/>
      <c r="F466" s="63" t="s">
        <v>13</v>
      </c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</row>
    <row r="467" ht="14.25" customHeight="1">
      <c r="A467" s="50"/>
      <c r="B467" s="59">
        <v>45370.0</v>
      </c>
      <c r="C467" s="69" t="s">
        <v>282</v>
      </c>
      <c r="D467" s="70">
        <v>38882.0</v>
      </c>
      <c r="E467" s="71"/>
      <c r="F467" s="51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</row>
    <row r="468" ht="14.25" customHeight="1">
      <c r="A468" s="50"/>
      <c r="B468" s="59">
        <v>45370.0</v>
      </c>
      <c r="C468" s="69" t="s">
        <v>78</v>
      </c>
      <c r="D468" s="70">
        <v>20000.0</v>
      </c>
      <c r="E468" s="71"/>
      <c r="F468" s="51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</row>
    <row r="469" ht="14.25" customHeight="1">
      <c r="A469" s="50"/>
      <c r="B469" s="59">
        <v>45370.0</v>
      </c>
      <c r="C469" s="69" t="s">
        <v>70</v>
      </c>
      <c r="D469" s="70">
        <v>2000.0</v>
      </c>
      <c r="E469" s="71"/>
      <c r="F469" s="51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</row>
    <row r="470" ht="14.25" customHeight="1">
      <c r="A470" s="50"/>
      <c r="B470" s="59">
        <v>45370.0</v>
      </c>
      <c r="C470" s="69" t="s">
        <v>713</v>
      </c>
      <c r="D470" s="70">
        <v>200000.0</v>
      </c>
      <c r="E470" s="71"/>
      <c r="F470" s="51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</row>
    <row r="471" ht="14.25" customHeight="1">
      <c r="A471" s="50"/>
      <c r="B471" s="59">
        <v>45370.0</v>
      </c>
      <c r="C471" s="69" t="s">
        <v>398</v>
      </c>
      <c r="D471" s="70">
        <v>300000.0</v>
      </c>
      <c r="E471" s="71"/>
      <c r="F471" s="51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</row>
    <row r="472" ht="14.25" customHeight="1">
      <c r="A472" s="50"/>
      <c r="B472" s="59">
        <v>45370.0</v>
      </c>
      <c r="C472" s="69" t="s">
        <v>331</v>
      </c>
      <c r="D472" s="70">
        <v>100000.0</v>
      </c>
      <c r="E472" s="71"/>
      <c r="F472" s="51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</row>
    <row r="473" ht="14.25" customHeight="1">
      <c r="A473" s="50"/>
      <c r="B473" s="59">
        <v>45370.0</v>
      </c>
      <c r="C473" s="69" t="s">
        <v>77</v>
      </c>
      <c r="D473" s="70">
        <v>200000.0</v>
      </c>
      <c r="E473" s="71"/>
      <c r="F473" s="51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</row>
    <row r="474" ht="14.25" customHeight="1">
      <c r="A474" s="50"/>
      <c r="B474" s="59">
        <v>45370.0</v>
      </c>
      <c r="C474" s="69" t="s">
        <v>66</v>
      </c>
      <c r="D474" s="70">
        <v>200000.0</v>
      </c>
      <c r="E474" s="71"/>
      <c r="F474" s="51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</row>
    <row r="475" ht="14.25" customHeight="1">
      <c r="A475" s="50"/>
      <c r="B475" s="59">
        <v>45370.0</v>
      </c>
      <c r="C475" s="69" t="s">
        <v>61</v>
      </c>
      <c r="D475" s="70">
        <v>400000.0</v>
      </c>
      <c r="E475" s="71"/>
      <c r="F475" s="51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</row>
    <row r="476" ht="14.25" customHeight="1">
      <c r="A476" s="50"/>
      <c r="B476" s="59">
        <v>45370.0</v>
      </c>
      <c r="C476" s="69" t="s">
        <v>101</v>
      </c>
      <c r="D476" s="70">
        <v>100000.0</v>
      </c>
      <c r="E476" s="71"/>
      <c r="F476" s="51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</row>
    <row r="477" ht="14.25" customHeight="1">
      <c r="A477" s="50"/>
      <c r="B477" s="59">
        <v>45370.0</v>
      </c>
      <c r="C477" s="69" t="s">
        <v>465</v>
      </c>
      <c r="D477" s="70">
        <v>25000.0</v>
      </c>
      <c r="E477" s="71"/>
      <c r="F477" s="51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</row>
    <row r="478" ht="14.25" customHeight="1">
      <c r="A478" s="50"/>
      <c r="B478" s="59">
        <v>45370.0</v>
      </c>
      <c r="C478" s="69" t="s">
        <v>465</v>
      </c>
      <c r="D478" s="70">
        <v>25055.0</v>
      </c>
      <c r="E478" s="71"/>
      <c r="F478" s="63" t="s">
        <v>382</v>
      </c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</row>
    <row r="479" ht="14.25" customHeight="1">
      <c r="A479" s="50"/>
      <c r="B479" s="59">
        <v>45370.0</v>
      </c>
      <c r="C479" s="69" t="s">
        <v>714</v>
      </c>
      <c r="D479" s="70">
        <v>35000.0</v>
      </c>
      <c r="E479" s="71"/>
      <c r="F479" s="51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</row>
    <row r="480" ht="14.25" customHeight="1">
      <c r="A480" s="50"/>
      <c r="B480" s="59">
        <v>45370.0</v>
      </c>
      <c r="C480" s="69" t="s">
        <v>715</v>
      </c>
      <c r="D480" s="70">
        <v>61700.0</v>
      </c>
      <c r="E480" s="71"/>
      <c r="F480" s="51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</row>
    <row r="481" ht="14.25" customHeight="1">
      <c r="A481" s="50"/>
      <c r="B481" s="59">
        <v>45370.0</v>
      </c>
      <c r="C481" s="69" t="s">
        <v>584</v>
      </c>
      <c r="D481" s="70">
        <v>300000.0</v>
      </c>
      <c r="E481" s="71"/>
      <c r="F481" s="51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</row>
    <row r="482" ht="14.25" customHeight="1">
      <c r="A482" s="50"/>
      <c r="B482" s="59">
        <v>45370.0</v>
      </c>
      <c r="C482" s="69" t="s">
        <v>573</v>
      </c>
      <c r="D482" s="70">
        <v>100000.0</v>
      </c>
      <c r="E482" s="71"/>
      <c r="F482" s="51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</row>
    <row r="483" ht="14.25" customHeight="1">
      <c r="A483" s="50"/>
      <c r="B483" s="59">
        <v>45370.0</v>
      </c>
      <c r="C483" s="69" t="s">
        <v>70</v>
      </c>
      <c r="D483" s="70">
        <v>1500.0</v>
      </c>
      <c r="E483" s="71"/>
      <c r="F483" s="51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</row>
    <row r="484" ht="14.25" customHeight="1">
      <c r="A484" s="50"/>
      <c r="B484" s="59">
        <v>45370.0</v>
      </c>
      <c r="C484" s="69" t="s">
        <v>716</v>
      </c>
      <c r="D484" s="70">
        <v>1000000.0</v>
      </c>
      <c r="E484" s="71"/>
      <c r="F484" s="51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</row>
    <row r="485" ht="14.25" customHeight="1">
      <c r="A485" s="50"/>
      <c r="B485" s="59">
        <v>45371.0</v>
      </c>
      <c r="C485" s="69" t="s">
        <v>117</v>
      </c>
      <c r="D485" s="70">
        <v>50000.0</v>
      </c>
      <c r="E485" s="71"/>
      <c r="F485" s="51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</row>
    <row r="486" ht="14.25" customHeight="1">
      <c r="A486" s="50"/>
      <c r="B486" s="59">
        <v>45371.0</v>
      </c>
      <c r="C486" s="69" t="s">
        <v>299</v>
      </c>
      <c r="D486" s="71"/>
      <c r="E486" s="70">
        <v>4000000.0</v>
      </c>
      <c r="F486" s="51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</row>
    <row r="487" ht="14.25" customHeight="1">
      <c r="A487" s="50"/>
      <c r="B487" s="59">
        <v>45371.0</v>
      </c>
      <c r="C487" s="69" t="s">
        <v>651</v>
      </c>
      <c r="D487" s="71"/>
      <c r="E487" s="70">
        <v>4000000.0</v>
      </c>
      <c r="F487" s="51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</row>
    <row r="488" ht="14.25" customHeight="1">
      <c r="A488" s="50"/>
      <c r="B488" s="59">
        <v>45371.0</v>
      </c>
      <c r="C488" s="69" t="s">
        <v>652</v>
      </c>
      <c r="D488" s="71"/>
      <c r="E488" s="70">
        <v>4000000.0</v>
      </c>
      <c r="F488" s="51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</row>
    <row r="489" ht="14.25" customHeight="1">
      <c r="A489" s="50"/>
      <c r="B489" s="59">
        <v>45371.0</v>
      </c>
      <c r="C489" s="69" t="s">
        <v>653</v>
      </c>
      <c r="D489" s="71"/>
      <c r="E489" s="70">
        <v>4000000.0</v>
      </c>
      <c r="F489" s="51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</row>
    <row r="490" ht="14.25" customHeight="1">
      <c r="A490" s="50"/>
      <c r="B490" s="59">
        <v>45371.0</v>
      </c>
      <c r="C490" s="69" t="s">
        <v>301</v>
      </c>
      <c r="D490" s="71"/>
      <c r="E490" s="70">
        <v>4000000.0</v>
      </c>
      <c r="F490" s="51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</row>
    <row r="491" ht="14.25" customHeight="1">
      <c r="A491" s="50"/>
      <c r="B491" s="59">
        <v>45371.0</v>
      </c>
      <c r="C491" s="69" t="s">
        <v>607</v>
      </c>
      <c r="D491" s="70">
        <v>50055.0</v>
      </c>
      <c r="E491" s="71"/>
      <c r="F491" s="51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</row>
    <row r="492" ht="14.25" customHeight="1">
      <c r="A492" s="50"/>
      <c r="B492" s="59">
        <v>45371.0</v>
      </c>
      <c r="C492" s="69" t="s">
        <v>161</v>
      </c>
      <c r="D492" s="70">
        <v>1000000.0</v>
      </c>
      <c r="E492" s="71"/>
      <c r="F492" s="51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</row>
    <row r="493" ht="14.25" customHeight="1">
      <c r="A493" s="50"/>
      <c r="B493" s="59">
        <v>45371.0</v>
      </c>
      <c r="C493" s="69" t="s">
        <v>628</v>
      </c>
      <c r="D493" s="70">
        <v>500000.0</v>
      </c>
      <c r="E493" s="71"/>
      <c r="F493" s="63" t="s">
        <v>13</v>
      </c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</row>
    <row r="494" ht="14.25" customHeight="1">
      <c r="A494" s="50"/>
      <c r="B494" s="59">
        <v>45371.0</v>
      </c>
      <c r="C494" s="69" t="s">
        <v>66</v>
      </c>
      <c r="D494" s="70">
        <v>100000.0</v>
      </c>
      <c r="E494" s="71"/>
      <c r="F494" s="51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</row>
    <row r="495" ht="14.25" customHeight="1">
      <c r="A495" s="50"/>
      <c r="B495" s="59">
        <v>45371.0</v>
      </c>
      <c r="C495" s="69" t="s">
        <v>296</v>
      </c>
      <c r="D495" s="70">
        <v>50000.0</v>
      </c>
      <c r="E495" s="71"/>
      <c r="F495" s="51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</row>
    <row r="496" ht="14.25" customHeight="1">
      <c r="A496" s="50"/>
      <c r="B496" s="59">
        <v>45371.0</v>
      </c>
      <c r="C496" s="69" t="s">
        <v>77</v>
      </c>
      <c r="D496" s="70">
        <v>200000.0</v>
      </c>
      <c r="E496" s="71"/>
      <c r="F496" s="51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</row>
    <row r="497" ht="14.25" customHeight="1">
      <c r="A497" s="50"/>
      <c r="B497" s="59">
        <v>45371.0</v>
      </c>
      <c r="C497" s="69" t="s">
        <v>67</v>
      </c>
      <c r="D497" s="70">
        <v>20000.0</v>
      </c>
      <c r="E497" s="71"/>
      <c r="F497" s="63" t="s">
        <v>56</v>
      </c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</row>
    <row r="498" ht="14.25" customHeight="1">
      <c r="A498" s="50"/>
      <c r="B498" s="59">
        <v>45371.0</v>
      </c>
      <c r="C498" s="69" t="s">
        <v>212</v>
      </c>
      <c r="D498" s="70">
        <v>50000.0</v>
      </c>
      <c r="E498" s="71"/>
      <c r="F498" s="51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</row>
    <row r="499" ht="14.25" customHeight="1">
      <c r="A499" s="50"/>
      <c r="B499" s="59">
        <v>45371.0</v>
      </c>
      <c r="C499" s="69" t="s">
        <v>22</v>
      </c>
      <c r="D499" s="70">
        <v>60000.0</v>
      </c>
      <c r="E499" s="71"/>
      <c r="F499" s="51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</row>
    <row r="500" ht="14.25" customHeight="1">
      <c r="A500" s="50"/>
      <c r="B500" s="59">
        <v>45371.0</v>
      </c>
      <c r="C500" s="69" t="s">
        <v>287</v>
      </c>
      <c r="D500" s="70">
        <v>50000.0</v>
      </c>
      <c r="E500" s="71"/>
      <c r="F500" s="63" t="s">
        <v>13</v>
      </c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</row>
    <row r="501" ht="14.25" customHeight="1">
      <c r="A501" s="50"/>
      <c r="B501" s="59">
        <v>45371.0</v>
      </c>
      <c r="C501" s="69" t="s">
        <v>328</v>
      </c>
      <c r="D501" s="70">
        <v>50000.0</v>
      </c>
      <c r="E501" s="71"/>
      <c r="F501" s="51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</row>
    <row r="502" ht="14.25" customHeight="1">
      <c r="A502" s="50"/>
      <c r="B502" s="59">
        <v>45372.0</v>
      </c>
      <c r="C502" s="69" t="s">
        <v>27</v>
      </c>
      <c r="D502" s="70">
        <v>25000.0</v>
      </c>
      <c r="E502" s="71"/>
      <c r="F502" s="51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</row>
    <row r="503" ht="14.25" customHeight="1">
      <c r="A503" s="50"/>
      <c r="B503" s="59">
        <v>45372.0</v>
      </c>
      <c r="C503" s="69" t="s">
        <v>717</v>
      </c>
      <c r="D503" s="70">
        <v>100000.0</v>
      </c>
      <c r="E503" s="71"/>
      <c r="F503" s="63" t="s">
        <v>13</v>
      </c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</row>
    <row r="504" ht="14.25" customHeight="1">
      <c r="A504" s="50"/>
      <c r="B504" s="59">
        <v>45372.0</v>
      </c>
      <c r="C504" s="69" t="s">
        <v>718</v>
      </c>
      <c r="D504" s="70">
        <v>50000.0</v>
      </c>
      <c r="E504" s="71"/>
      <c r="F504" s="63" t="s">
        <v>13</v>
      </c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</row>
    <row r="505" ht="14.25" customHeight="1">
      <c r="A505" s="50"/>
      <c r="B505" s="59">
        <v>45372.0</v>
      </c>
      <c r="C505" s="69" t="s">
        <v>719</v>
      </c>
      <c r="D505" s="70">
        <v>50000.0</v>
      </c>
      <c r="E505" s="71"/>
      <c r="F505" s="51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</row>
    <row r="506" ht="14.25" customHeight="1">
      <c r="A506" s="50"/>
      <c r="B506" s="59">
        <v>45372.0</v>
      </c>
      <c r="C506" s="69" t="s">
        <v>78</v>
      </c>
      <c r="D506" s="70">
        <v>20000.0</v>
      </c>
      <c r="E506" s="71"/>
      <c r="F506" s="51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</row>
    <row r="507" ht="14.25" customHeight="1">
      <c r="A507" s="50"/>
      <c r="B507" s="59">
        <v>45372.0</v>
      </c>
      <c r="C507" s="69" t="s">
        <v>48</v>
      </c>
      <c r="D507" s="70">
        <v>200000.0</v>
      </c>
      <c r="E507" s="71"/>
      <c r="F507" s="51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</row>
    <row r="508" ht="14.25" customHeight="1">
      <c r="A508" s="50"/>
      <c r="B508" s="59">
        <v>45372.0</v>
      </c>
      <c r="C508" s="69" t="s">
        <v>77</v>
      </c>
      <c r="D508" s="70">
        <v>200000.0</v>
      </c>
      <c r="E508" s="71"/>
      <c r="F508" s="51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</row>
    <row r="509" ht="14.25" customHeight="1">
      <c r="A509" s="50"/>
      <c r="B509" s="59">
        <v>45372.0</v>
      </c>
      <c r="C509" s="69" t="s">
        <v>66</v>
      </c>
      <c r="D509" s="70">
        <v>100000.0</v>
      </c>
      <c r="E509" s="71"/>
      <c r="F509" s="51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</row>
    <row r="510" ht="14.25" customHeight="1">
      <c r="A510" s="50"/>
      <c r="B510" s="59">
        <v>45372.0</v>
      </c>
      <c r="C510" s="69" t="s">
        <v>101</v>
      </c>
      <c r="D510" s="70">
        <v>100000.0</v>
      </c>
      <c r="E510" s="71"/>
      <c r="F510" s="51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</row>
    <row r="511" ht="14.25" customHeight="1">
      <c r="A511" s="50"/>
      <c r="B511" s="59">
        <v>45372.0</v>
      </c>
      <c r="C511" s="69" t="s">
        <v>720</v>
      </c>
      <c r="D511" s="70">
        <v>500000.0</v>
      </c>
      <c r="E511" s="71"/>
      <c r="F511" s="51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</row>
    <row r="512" ht="14.25" customHeight="1">
      <c r="A512" s="50"/>
      <c r="B512" s="59">
        <v>45372.0</v>
      </c>
      <c r="C512" s="69" t="s">
        <v>721</v>
      </c>
      <c r="D512" s="70">
        <v>300000.0</v>
      </c>
      <c r="E512" s="71"/>
      <c r="F512" s="63" t="s">
        <v>13</v>
      </c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</row>
    <row r="513" ht="14.25" customHeight="1">
      <c r="A513" s="50"/>
      <c r="B513" s="59">
        <v>45372.0</v>
      </c>
      <c r="C513" s="69" t="s">
        <v>171</v>
      </c>
      <c r="D513" s="70">
        <v>100000.0</v>
      </c>
      <c r="E513" s="71"/>
      <c r="F513" s="51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</row>
    <row r="514" ht="14.25" customHeight="1">
      <c r="A514" s="50"/>
      <c r="B514" s="59">
        <v>45372.0</v>
      </c>
      <c r="C514" s="69" t="s">
        <v>722</v>
      </c>
      <c r="D514" s="70">
        <v>5500000.0</v>
      </c>
      <c r="E514" s="71"/>
      <c r="F514" s="51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</row>
    <row r="515" ht="14.25" customHeight="1">
      <c r="A515" s="50"/>
      <c r="B515" s="59">
        <v>45372.0</v>
      </c>
      <c r="C515" s="69" t="s">
        <v>196</v>
      </c>
      <c r="D515" s="70">
        <v>100000.0</v>
      </c>
      <c r="E515" s="71"/>
      <c r="F515" s="63" t="s">
        <v>13</v>
      </c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</row>
    <row r="516" ht="14.25" customHeight="1">
      <c r="A516" s="50"/>
      <c r="B516" s="59">
        <v>45372.0</v>
      </c>
      <c r="C516" s="69" t="s">
        <v>552</v>
      </c>
      <c r="D516" s="70">
        <v>5000000.0</v>
      </c>
      <c r="E516" s="71"/>
      <c r="F516" s="51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</row>
    <row r="517" ht="14.25" customHeight="1">
      <c r="A517" s="50"/>
      <c r="B517" s="59">
        <v>45372.0</v>
      </c>
      <c r="C517" s="69" t="s">
        <v>282</v>
      </c>
      <c r="D517" s="70">
        <v>23000.0</v>
      </c>
      <c r="E517" s="71"/>
      <c r="F517" s="51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</row>
    <row r="518" ht="14.25" customHeight="1">
      <c r="A518" s="50"/>
      <c r="B518" s="59">
        <v>45372.0</v>
      </c>
      <c r="C518" s="69" t="s">
        <v>117</v>
      </c>
      <c r="D518" s="70">
        <v>100000.0</v>
      </c>
      <c r="E518" s="71"/>
      <c r="F518" s="63" t="s">
        <v>723</v>
      </c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</row>
    <row r="519" ht="14.25" customHeight="1">
      <c r="A519" s="50"/>
      <c r="B519" s="59">
        <v>45373.0</v>
      </c>
      <c r="C519" s="69" t="s">
        <v>608</v>
      </c>
      <c r="D519" s="70">
        <v>700000.0</v>
      </c>
      <c r="E519" s="71"/>
      <c r="F519" s="51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</row>
    <row r="520" ht="14.25" customHeight="1">
      <c r="A520" s="50"/>
      <c r="B520" s="59">
        <v>45373.0</v>
      </c>
      <c r="C520" s="69" t="s">
        <v>342</v>
      </c>
      <c r="D520" s="70">
        <v>80055.0</v>
      </c>
      <c r="E520" s="71"/>
      <c r="F520" s="51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</row>
    <row r="521" ht="14.25" customHeight="1">
      <c r="A521" s="50"/>
      <c r="B521" s="59">
        <v>45373.0</v>
      </c>
      <c r="C521" s="69" t="s">
        <v>470</v>
      </c>
      <c r="D521" s="70">
        <v>50055.0</v>
      </c>
      <c r="E521" s="71"/>
      <c r="F521" s="51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</row>
    <row r="522" ht="14.25" customHeight="1">
      <c r="A522" s="50"/>
      <c r="B522" s="59">
        <v>45373.0</v>
      </c>
      <c r="C522" s="69" t="s">
        <v>230</v>
      </c>
      <c r="D522" s="70">
        <v>100000.0</v>
      </c>
      <c r="E522" s="71"/>
      <c r="F522" s="51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</row>
    <row r="523" ht="14.25" customHeight="1">
      <c r="A523" s="50"/>
      <c r="B523" s="59">
        <v>45373.0</v>
      </c>
      <c r="C523" s="69" t="s">
        <v>724</v>
      </c>
      <c r="D523" s="70">
        <v>300055.0</v>
      </c>
      <c r="E523" s="71"/>
      <c r="F523" s="51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</row>
    <row r="524" ht="14.25" customHeight="1">
      <c r="A524" s="50"/>
      <c r="B524" s="59">
        <v>45373.0</v>
      </c>
      <c r="C524" s="69" t="s">
        <v>124</v>
      </c>
      <c r="D524" s="70">
        <v>125000.0</v>
      </c>
      <c r="E524" s="71"/>
      <c r="F524" s="51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</row>
    <row r="525" ht="14.25" customHeight="1">
      <c r="A525" s="50"/>
      <c r="B525" s="59">
        <v>45373.0</v>
      </c>
      <c r="C525" s="69" t="s">
        <v>479</v>
      </c>
      <c r="D525" s="70">
        <v>100000.0</v>
      </c>
      <c r="E525" s="71"/>
      <c r="F525" s="51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</row>
    <row r="526" ht="14.25" customHeight="1">
      <c r="A526" s="50"/>
      <c r="B526" s="59">
        <v>45373.0</v>
      </c>
      <c r="C526" s="69" t="s">
        <v>77</v>
      </c>
      <c r="D526" s="70">
        <v>100000.0</v>
      </c>
      <c r="E526" s="71"/>
      <c r="F526" s="51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</row>
    <row r="527" ht="14.25" customHeight="1">
      <c r="A527" s="50"/>
      <c r="B527" s="59">
        <v>45373.0</v>
      </c>
      <c r="C527" s="69" t="s">
        <v>592</v>
      </c>
      <c r="D527" s="70">
        <v>100000.0</v>
      </c>
      <c r="E527" s="71"/>
      <c r="F527" s="51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</row>
    <row r="528" ht="14.25" customHeight="1">
      <c r="A528" s="50"/>
      <c r="B528" s="59">
        <v>45373.0</v>
      </c>
      <c r="C528" s="69" t="s">
        <v>282</v>
      </c>
      <c r="D528" s="70">
        <v>38282.0</v>
      </c>
      <c r="E528" s="71"/>
      <c r="F528" s="51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</row>
    <row r="529" ht="14.25" customHeight="1">
      <c r="A529" s="50"/>
      <c r="B529" s="59">
        <v>45373.0</v>
      </c>
      <c r="C529" s="69" t="s">
        <v>687</v>
      </c>
      <c r="D529" s="70">
        <v>500000.0</v>
      </c>
      <c r="E529" s="71"/>
      <c r="F529" s="63" t="s">
        <v>13</v>
      </c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</row>
    <row r="530" ht="14.25" customHeight="1">
      <c r="A530" s="50"/>
      <c r="B530" s="59">
        <v>45373.0</v>
      </c>
      <c r="C530" s="69" t="s">
        <v>78</v>
      </c>
      <c r="D530" s="70">
        <v>20000.0</v>
      </c>
      <c r="E530" s="71"/>
      <c r="F530" s="51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</row>
    <row r="531" ht="14.25" customHeight="1">
      <c r="A531" s="50"/>
      <c r="B531" s="59">
        <v>45373.0</v>
      </c>
      <c r="C531" s="69" t="s">
        <v>593</v>
      </c>
      <c r="D531" s="70">
        <v>50000.0</v>
      </c>
      <c r="E531" s="71"/>
      <c r="F531" s="51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</row>
    <row r="532" ht="14.25" customHeight="1">
      <c r="A532" s="50"/>
      <c r="B532" s="59">
        <v>45374.0</v>
      </c>
      <c r="C532" s="69" t="s">
        <v>725</v>
      </c>
      <c r="D532" s="70">
        <v>500000.0</v>
      </c>
      <c r="E532" s="71"/>
      <c r="F532" s="51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</row>
    <row r="533" ht="14.25" customHeight="1">
      <c r="A533" s="50"/>
      <c r="B533" s="59">
        <v>45374.0</v>
      </c>
      <c r="C533" s="69" t="s">
        <v>270</v>
      </c>
      <c r="D533" s="70">
        <v>200002.0</v>
      </c>
      <c r="E533" s="71"/>
      <c r="F533" s="63" t="s">
        <v>13</v>
      </c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</row>
    <row r="534" ht="14.25" customHeight="1">
      <c r="A534" s="50"/>
      <c r="B534" s="59">
        <v>45374.0</v>
      </c>
      <c r="C534" s="69" t="s">
        <v>270</v>
      </c>
      <c r="D534" s="70">
        <v>100055.0</v>
      </c>
      <c r="E534" s="71"/>
      <c r="F534" s="63" t="s">
        <v>382</v>
      </c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</row>
    <row r="535" ht="14.25" customHeight="1">
      <c r="A535" s="50"/>
      <c r="B535" s="59">
        <v>45374.0</v>
      </c>
      <c r="C535" s="69" t="s">
        <v>611</v>
      </c>
      <c r="D535" s="70">
        <v>50000.0</v>
      </c>
      <c r="E535" s="71"/>
      <c r="F535" s="63" t="s">
        <v>13</v>
      </c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</row>
    <row r="536" ht="14.25" customHeight="1">
      <c r="A536" s="50"/>
      <c r="B536" s="59">
        <v>45374.0</v>
      </c>
      <c r="C536" s="69" t="s">
        <v>726</v>
      </c>
      <c r="D536" s="70">
        <v>500000.0</v>
      </c>
      <c r="E536" s="71"/>
      <c r="F536" s="63" t="s">
        <v>13</v>
      </c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</row>
    <row r="537" ht="14.25" customHeight="1">
      <c r="A537" s="50"/>
      <c r="B537" s="59">
        <v>45374.0</v>
      </c>
      <c r="C537" s="69" t="s">
        <v>160</v>
      </c>
      <c r="D537" s="70">
        <v>100055.0</v>
      </c>
      <c r="E537" s="71"/>
      <c r="F537" s="63" t="s">
        <v>491</v>
      </c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</row>
    <row r="538" ht="14.25" customHeight="1">
      <c r="A538" s="50"/>
      <c r="B538" s="59">
        <v>45374.0</v>
      </c>
      <c r="C538" s="69" t="s">
        <v>77</v>
      </c>
      <c r="D538" s="70">
        <v>100000.0</v>
      </c>
      <c r="E538" s="71"/>
      <c r="F538" s="51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</row>
    <row r="539" ht="14.25" customHeight="1">
      <c r="A539" s="50"/>
      <c r="B539" s="59">
        <v>45374.0</v>
      </c>
      <c r="C539" s="69" t="s">
        <v>366</v>
      </c>
      <c r="D539" s="70">
        <v>5000000.0</v>
      </c>
      <c r="E539" s="71"/>
      <c r="F539" s="63" t="s">
        <v>13</v>
      </c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</row>
    <row r="540" ht="14.25" customHeight="1">
      <c r="A540" s="50"/>
      <c r="B540" s="59">
        <v>45374.0</v>
      </c>
      <c r="C540" s="69" t="s">
        <v>702</v>
      </c>
      <c r="D540" s="70">
        <v>15000.0</v>
      </c>
      <c r="E540" s="71"/>
      <c r="F540" s="51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</row>
    <row r="541" ht="14.25" customHeight="1">
      <c r="A541" s="50"/>
      <c r="B541" s="59">
        <v>45374.0</v>
      </c>
      <c r="C541" s="69" t="s">
        <v>205</v>
      </c>
      <c r="D541" s="70">
        <v>100000.0</v>
      </c>
      <c r="E541" s="71"/>
      <c r="F541" s="51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</row>
    <row r="542" ht="14.25" customHeight="1">
      <c r="A542" s="50"/>
      <c r="B542" s="59">
        <v>45374.0</v>
      </c>
      <c r="C542" s="69" t="s">
        <v>727</v>
      </c>
      <c r="D542" s="70">
        <v>800000.0</v>
      </c>
      <c r="E542" s="71"/>
      <c r="F542" s="51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</row>
    <row r="543" ht="14.25" customHeight="1">
      <c r="A543" s="50"/>
      <c r="B543" s="59">
        <v>45374.0</v>
      </c>
      <c r="C543" s="69" t="s">
        <v>332</v>
      </c>
      <c r="D543" s="70">
        <v>500000.0</v>
      </c>
      <c r="E543" s="71"/>
      <c r="F543" s="51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</row>
    <row r="544" ht="14.25" customHeight="1">
      <c r="A544" s="50"/>
      <c r="B544" s="59">
        <v>45374.0</v>
      </c>
      <c r="C544" s="69" t="s">
        <v>89</v>
      </c>
      <c r="D544" s="70">
        <v>150000.0</v>
      </c>
      <c r="E544" s="71"/>
      <c r="F544" s="51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</row>
    <row r="545" ht="14.25" customHeight="1">
      <c r="A545" s="50"/>
      <c r="B545" s="59">
        <v>45374.0</v>
      </c>
      <c r="C545" s="69" t="s">
        <v>89</v>
      </c>
      <c r="D545" s="70">
        <v>150055.0</v>
      </c>
      <c r="E545" s="71"/>
      <c r="F545" s="51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</row>
    <row r="546" ht="14.25" customHeight="1">
      <c r="A546" s="50"/>
      <c r="B546" s="59">
        <v>45374.0</v>
      </c>
      <c r="C546" s="69" t="s">
        <v>728</v>
      </c>
      <c r="D546" s="70">
        <v>777777.0</v>
      </c>
      <c r="E546" s="71"/>
      <c r="F546" s="51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</row>
    <row r="547" ht="14.25" customHeight="1">
      <c r="A547" s="50"/>
      <c r="B547" s="59">
        <v>45374.0</v>
      </c>
      <c r="C547" s="69" t="s">
        <v>147</v>
      </c>
      <c r="D547" s="71"/>
      <c r="E547" s="70">
        <v>4000000.0</v>
      </c>
      <c r="F547" s="51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</row>
    <row r="548" ht="14.25" customHeight="1">
      <c r="A548" s="50"/>
      <c r="B548" s="59">
        <v>45374.0</v>
      </c>
      <c r="C548" s="69" t="s">
        <v>623</v>
      </c>
      <c r="D548" s="71"/>
      <c r="E548" s="70">
        <v>4000000.0</v>
      </c>
      <c r="F548" s="51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</row>
    <row r="549" ht="14.25" customHeight="1">
      <c r="A549" s="50"/>
      <c r="B549" s="59">
        <v>45374.0</v>
      </c>
      <c r="C549" s="69" t="s">
        <v>149</v>
      </c>
      <c r="D549" s="71"/>
      <c r="E549" s="70">
        <v>4000000.0</v>
      </c>
      <c r="F549" s="51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</row>
    <row r="550" ht="14.25" customHeight="1">
      <c r="A550" s="50"/>
      <c r="B550" s="59">
        <v>45374.0</v>
      </c>
      <c r="C550" s="69" t="s">
        <v>625</v>
      </c>
      <c r="D550" s="71"/>
      <c r="E550" s="70">
        <v>2000000.0</v>
      </c>
      <c r="F550" s="51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</row>
    <row r="551" ht="14.25" customHeight="1">
      <c r="A551" s="50"/>
      <c r="B551" s="59">
        <v>45374.0</v>
      </c>
      <c r="C551" s="69" t="s">
        <v>652</v>
      </c>
      <c r="D551" s="71"/>
      <c r="E551" s="70">
        <v>4000000.0</v>
      </c>
      <c r="F551" s="51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</row>
    <row r="552" ht="14.25" customHeight="1">
      <c r="A552" s="50"/>
      <c r="B552" s="59">
        <v>45374.0</v>
      </c>
      <c r="C552" s="69" t="s">
        <v>653</v>
      </c>
      <c r="D552" s="71"/>
      <c r="E552" s="70">
        <v>4000000.0</v>
      </c>
      <c r="F552" s="51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</row>
    <row r="553" ht="14.25" customHeight="1">
      <c r="A553" s="50"/>
      <c r="B553" s="59">
        <v>45374.0</v>
      </c>
      <c r="C553" s="69" t="s">
        <v>452</v>
      </c>
      <c r="D553" s="71"/>
      <c r="E553" s="70">
        <v>4000000.0</v>
      </c>
      <c r="F553" s="51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</row>
    <row r="554" ht="14.25" customHeight="1">
      <c r="A554" s="50"/>
      <c r="B554" s="59">
        <v>45374.0</v>
      </c>
      <c r="C554" s="69" t="s">
        <v>626</v>
      </c>
      <c r="D554" s="71"/>
      <c r="E554" s="70">
        <v>4000000.0</v>
      </c>
      <c r="F554" s="51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</row>
    <row r="555" ht="14.25" customHeight="1">
      <c r="A555" s="50"/>
      <c r="B555" s="59">
        <v>45374.0</v>
      </c>
      <c r="C555" s="69" t="s">
        <v>704</v>
      </c>
      <c r="D555" s="71"/>
      <c r="E555" s="70">
        <v>4000000.0</v>
      </c>
      <c r="F555" s="51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</row>
    <row r="556" ht="14.25" customHeight="1">
      <c r="A556" s="50"/>
      <c r="B556" s="59">
        <v>45374.0</v>
      </c>
      <c r="C556" s="69" t="s">
        <v>234</v>
      </c>
      <c r="D556" s="70">
        <v>100000.0</v>
      </c>
      <c r="E556" s="71"/>
      <c r="F556" s="51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</row>
    <row r="557" ht="14.25" customHeight="1">
      <c r="A557" s="50"/>
      <c r="B557" s="59">
        <v>45374.0</v>
      </c>
      <c r="C557" s="69" t="s">
        <v>130</v>
      </c>
      <c r="D557" s="70">
        <v>50000.0</v>
      </c>
      <c r="E557" s="71"/>
      <c r="F557" s="51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</row>
    <row r="558" ht="14.25" customHeight="1">
      <c r="A558" s="50"/>
      <c r="B558" s="59">
        <v>45374.0</v>
      </c>
      <c r="C558" s="69" t="s">
        <v>201</v>
      </c>
      <c r="D558" s="70">
        <v>100000.0</v>
      </c>
      <c r="E558" s="71"/>
      <c r="F558" s="51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</row>
    <row r="559" ht="14.25" customHeight="1">
      <c r="A559" s="50"/>
      <c r="B559" s="59">
        <v>45374.0</v>
      </c>
      <c r="C559" s="69" t="s">
        <v>282</v>
      </c>
      <c r="D559" s="70">
        <v>38282.0</v>
      </c>
      <c r="E559" s="71"/>
      <c r="F559" s="51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</row>
    <row r="560" ht="14.25" customHeight="1">
      <c r="A560" s="50"/>
      <c r="B560" s="59">
        <v>45375.0</v>
      </c>
      <c r="C560" s="69" t="s">
        <v>77</v>
      </c>
      <c r="D560" s="70">
        <v>100000.0</v>
      </c>
      <c r="E560" s="71"/>
      <c r="F560" s="51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</row>
    <row r="561" ht="14.25" customHeight="1">
      <c r="A561" s="50"/>
      <c r="B561" s="59">
        <v>45375.0</v>
      </c>
      <c r="C561" s="69" t="s">
        <v>493</v>
      </c>
      <c r="D561" s="70">
        <v>500000.0</v>
      </c>
      <c r="E561" s="71"/>
      <c r="F561" s="51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</row>
    <row r="562" ht="14.25" customHeight="1">
      <c r="A562" s="50"/>
      <c r="B562" s="59">
        <v>45375.0</v>
      </c>
      <c r="C562" s="69" t="s">
        <v>170</v>
      </c>
      <c r="D562" s="70">
        <v>200000.0</v>
      </c>
      <c r="E562" s="71"/>
      <c r="F562" s="51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</row>
    <row r="563" ht="14.25" customHeight="1">
      <c r="A563" s="50"/>
      <c r="B563" s="59">
        <v>45375.0</v>
      </c>
      <c r="C563" s="69" t="s">
        <v>289</v>
      </c>
      <c r="D563" s="70">
        <v>1000000.0</v>
      </c>
      <c r="E563" s="71"/>
      <c r="F563" s="63" t="s">
        <v>13</v>
      </c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</row>
    <row r="564" ht="14.25" customHeight="1">
      <c r="A564" s="50"/>
      <c r="B564" s="59">
        <v>45375.0</v>
      </c>
      <c r="C564" s="69" t="s">
        <v>729</v>
      </c>
      <c r="D564" s="70">
        <v>100000.0</v>
      </c>
      <c r="E564" s="71"/>
      <c r="F564" s="51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</row>
    <row r="565" ht="14.25" customHeight="1">
      <c r="A565" s="50"/>
      <c r="B565" s="59">
        <v>45375.0</v>
      </c>
      <c r="C565" s="69" t="s">
        <v>51</v>
      </c>
      <c r="D565" s="70">
        <v>25000.0</v>
      </c>
      <c r="E565" s="71"/>
      <c r="F565" s="63" t="s">
        <v>13</v>
      </c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</row>
    <row r="566" ht="14.25" customHeight="1">
      <c r="A566" s="50"/>
      <c r="B566" s="59">
        <v>45375.0</v>
      </c>
      <c r="C566" s="69" t="s">
        <v>628</v>
      </c>
      <c r="D566" s="70">
        <v>500000.0</v>
      </c>
      <c r="E566" s="71"/>
      <c r="F566" s="63" t="s">
        <v>13</v>
      </c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</row>
    <row r="567" ht="14.25" customHeight="1">
      <c r="A567" s="50"/>
      <c r="B567" s="59">
        <v>45375.0</v>
      </c>
      <c r="C567" s="69" t="s">
        <v>66</v>
      </c>
      <c r="D567" s="70">
        <v>300000.0</v>
      </c>
      <c r="E567" s="71"/>
      <c r="F567" s="51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</row>
    <row r="568" ht="14.25" customHeight="1">
      <c r="A568" s="50"/>
      <c r="B568" s="59">
        <v>45375.0</v>
      </c>
      <c r="C568" s="69" t="s">
        <v>169</v>
      </c>
      <c r="D568" s="70">
        <v>100000.0</v>
      </c>
      <c r="E568" s="71"/>
      <c r="F568" s="51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</row>
    <row r="569" ht="14.25" customHeight="1">
      <c r="A569" s="50"/>
      <c r="B569" s="59">
        <v>45375.0</v>
      </c>
      <c r="C569" s="69" t="s">
        <v>376</v>
      </c>
      <c r="D569" s="70">
        <v>150000.0</v>
      </c>
      <c r="E569" s="71"/>
      <c r="F569" s="51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</row>
    <row r="570" ht="14.25" customHeight="1">
      <c r="A570" s="50"/>
      <c r="B570" s="59">
        <v>45375.0</v>
      </c>
      <c r="C570" s="69" t="s">
        <v>174</v>
      </c>
      <c r="D570" s="70">
        <v>250000.0</v>
      </c>
      <c r="E570" s="71"/>
      <c r="F570" s="63" t="s">
        <v>13</v>
      </c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</row>
    <row r="571" ht="14.25" customHeight="1">
      <c r="A571" s="50"/>
      <c r="B571" s="59">
        <v>45375.0</v>
      </c>
      <c r="C571" s="69" t="s">
        <v>278</v>
      </c>
      <c r="D571" s="70">
        <v>500000.0</v>
      </c>
      <c r="E571" s="71"/>
      <c r="F571" s="51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</row>
    <row r="572" ht="14.25" customHeight="1">
      <c r="A572" s="50"/>
      <c r="B572" s="59">
        <v>45375.0</v>
      </c>
      <c r="C572" s="69" t="s">
        <v>730</v>
      </c>
      <c r="D572" s="70">
        <v>200000.0</v>
      </c>
      <c r="E572" s="71"/>
      <c r="F572" s="51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</row>
    <row r="573" ht="14.25" customHeight="1">
      <c r="A573" s="50"/>
      <c r="B573" s="59">
        <v>45375.0</v>
      </c>
      <c r="C573" s="69" t="s">
        <v>178</v>
      </c>
      <c r="D573" s="70">
        <v>1500000.0</v>
      </c>
      <c r="E573" s="71"/>
      <c r="F573" s="51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</row>
    <row r="574" ht="14.25" customHeight="1">
      <c r="A574" s="50"/>
      <c r="B574" s="59">
        <v>45375.0</v>
      </c>
      <c r="C574" s="69" t="s">
        <v>172</v>
      </c>
      <c r="D574" s="70">
        <v>5000000.0</v>
      </c>
      <c r="E574" s="71"/>
      <c r="F574" s="51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</row>
    <row r="575" ht="14.25" customHeight="1">
      <c r="A575" s="50"/>
      <c r="B575" s="59">
        <v>45375.0</v>
      </c>
      <c r="C575" s="69" t="s">
        <v>631</v>
      </c>
      <c r="D575" s="70">
        <v>1000000.0</v>
      </c>
      <c r="E575" s="71"/>
      <c r="F575" s="63" t="s">
        <v>13</v>
      </c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</row>
    <row r="576" ht="14.25" customHeight="1">
      <c r="A576" s="50"/>
      <c r="B576" s="59">
        <v>45375.0</v>
      </c>
      <c r="C576" s="69" t="s">
        <v>590</v>
      </c>
      <c r="D576" s="70">
        <v>100000.0</v>
      </c>
      <c r="E576" s="71"/>
      <c r="F576" s="51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</row>
    <row r="577" ht="14.25" customHeight="1">
      <c r="A577" s="50"/>
      <c r="B577" s="59">
        <v>45375.0</v>
      </c>
      <c r="C577" s="69" t="s">
        <v>171</v>
      </c>
      <c r="D577" s="70">
        <v>180000.0</v>
      </c>
      <c r="E577" s="71"/>
      <c r="F577" s="51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</row>
    <row r="578" ht="14.25" customHeight="1">
      <c r="A578" s="50"/>
      <c r="B578" s="59">
        <v>45375.0</v>
      </c>
      <c r="C578" s="69" t="s">
        <v>515</v>
      </c>
      <c r="D578" s="70">
        <v>500000.0</v>
      </c>
      <c r="E578" s="71"/>
      <c r="F578" s="51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</row>
    <row r="579" ht="14.25" customHeight="1">
      <c r="A579" s="50"/>
      <c r="B579" s="59">
        <v>45376.0</v>
      </c>
      <c r="C579" s="69" t="s">
        <v>234</v>
      </c>
      <c r="D579" s="70">
        <v>100000.0</v>
      </c>
      <c r="E579" s="71"/>
      <c r="F579" s="51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</row>
    <row r="580" ht="14.25" customHeight="1">
      <c r="A580" s="50"/>
      <c r="B580" s="59">
        <v>45376.0</v>
      </c>
      <c r="C580" s="69" t="s">
        <v>9</v>
      </c>
      <c r="D580" s="70">
        <v>200000.0</v>
      </c>
      <c r="E580" s="71"/>
      <c r="F580" s="51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</row>
    <row r="581" ht="14.25" customHeight="1">
      <c r="A581" s="50"/>
      <c r="B581" s="59">
        <v>45376.0</v>
      </c>
      <c r="C581" s="69" t="s">
        <v>78</v>
      </c>
      <c r="D581" s="70">
        <v>20000.0</v>
      </c>
      <c r="E581" s="71"/>
      <c r="F581" s="51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</row>
    <row r="582" ht="14.25" customHeight="1">
      <c r="A582" s="50"/>
      <c r="B582" s="59">
        <v>45376.0</v>
      </c>
      <c r="C582" s="69" t="s">
        <v>66</v>
      </c>
      <c r="D582" s="70">
        <v>100000.0</v>
      </c>
      <c r="E582" s="71"/>
      <c r="F582" s="51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</row>
    <row r="583" ht="14.25" customHeight="1">
      <c r="A583" s="50"/>
      <c r="B583" s="59">
        <v>45376.0</v>
      </c>
      <c r="C583" s="69" t="s">
        <v>34</v>
      </c>
      <c r="D583" s="70">
        <v>100000.0</v>
      </c>
      <c r="E583" s="71"/>
      <c r="F583" s="51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</row>
    <row r="584" ht="14.25" customHeight="1">
      <c r="A584" s="50"/>
      <c r="B584" s="59">
        <v>45376.0</v>
      </c>
      <c r="C584" s="69" t="s">
        <v>282</v>
      </c>
      <c r="D584" s="70">
        <v>38228.0</v>
      </c>
      <c r="E584" s="71"/>
      <c r="F584" s="51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</row>
    <row r="585" ht="14.25" customHeight="1">
      <c r="A585" s="50"/>
      <c r="B585" s="59">
        <v>45376.0</v>
      </c>
      <c r="C585" s="69" t="s">
        <v>731</v>
      </c>
      <c r="D585" s="70">
        <v>2000000.0</v>
      </c>
      <c r="E585" s="71"/>
      <c r="F585" s="63" t="s">
        <v>538</v>
      </c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</row>
    <row r="586" ht="14.25" customHeight="1">
      <c r="A586" s="50"/>
      <c r="B586" s="59">
        <v>45376.0</v>
      </c>
      <c r="C586" s="69" t="s">
        <v>162</v>
      </c>
      <c r="D586" s="70">
        <v>100000.0</v>
      </c>
      <c r="E586" s="71"/>
      <c r="F586" s="51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</row>
    <row r="587" ht="14.25" customHeight="1">
      <c r="A587" s="50"/>
      <c r="B587" s="59">
        <v>45376.0</v>
      </c>
      <c r="C587" s="69" t="s">
        <v>584</v>
      </c>
      <c r="D587" s="70">
        <v>500000.0</v>
      </c>
      <c r="E587" s="71"/>
      <c r="F587" s="51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</row>
    <row r="588" ht="14.25" customHeight="1">
      <c r="A588" s="50"/>
      <c r="B588" s="59">
        <v>45376.0</v>
      </c>
      <c r="C588" s="69" t="s">
        <v>661</v>
      </c>
      <c r="D588" s="70">
        <v>50000.0</v>
      </c>
      <c r="E588" s="71"/>
      <c r="F588" s="51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</row>
    <row r="589" ht="14.25" customHeight="1">
      <c r="A589" s="50"/>
      <c r="B589" s="59">
        <v>45376.0</v>
      </c>
      <c r="C589" s="69" t="s">
        <v>373</v>
      </c>
      <c r="D589" s="70">
        <v>40000.0</v>
      </c>
      <c r="E589" s="71"/>
      <c r="F589" s="63" t="s">
        <v>13</v>
      </c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</row>
    <row r="590" ht="14.25" customHeight="1">
      <c r="A590" s="50"/>
      <c r="B590" s="59">
        <v>45376.0</v>
      </c>
      <c r="C590" s="69" t="s">
        <v>143</v>
      </c>
      <c r="D590" s="70">
        <v>50000.0</v>
      </c>
      <c r="E590" s="71"/>
      <c r="F590" s="51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</row>
    <row r="591" ht="14.25" customHeight="1">
      <c r="A591" s="50"/>
      <c r="B591" s="59">
        <v>45376.0</v>
      </c>
      <c r="C591" s="69" t="s">
        <v>732</v>
      </c>
      <c r="D591" s="70">
        <v>5000000.0</v>
      </c>
      <c r="E591" s="71"/>
      <c r="F591" s="51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</row>
    <row r="592" ht="14.25" customHeight="1">
      <c r="A592" s="50"/>
      <c r="B592" s="59">
        <v>45376.0</v>
      </c>
      <c r="C592" s="69" t="s">
        <v>733</v>
      </c>
      <c r="D592" s="70">
        <v>300000.0</v>
      </c>
      <c r="E592" s="71"/>
      <c r="F592" s="51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</row>
    <row r="593" ht="14.25" customHeight="1">
      <c r="A593" s="50"/>
      <c r="B593" s="59">
        <v>45376.0</v>
      </c>
      <c r="C593" s="69" t="s">
        <v>734</v>
      </c>
      <c r="D593" s="70">
        <v>100000.0</v>
      </c>
      <c r="E593" s="71"/>
      <c r="F593" s="51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</row>
    <row r="594" ht="14.25" customHeight="1">
      <c r="A594" s="50"/>
      <c r="B594" s="59">
        <v>45376.0</v>
      </c>
      <c r="C594" s="69" t="s">
        <v>375</v>
      </c>
      <c r="D594" s="70">
        <v>6000000.0</v>
      </c>
      <c r="E594" s="71"/>
      <c r="F594" s="51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</row>
    <row r="595" ht="14.25" customHeight="1">
      <c r="A595" s="50"/>
      <c r="B595" s="59">
        <v>45376.0</v>
      </c>
      <c r="C595" s="69" t="s">
        <v>388</v>
      </c>
      <c r="D595" s="70">
        <v>150000.0</v>
      </c>
      <c r="E595" s="71"/>
      <c r="F595" s="51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</row>
    <row r="596" ht="14.25" customHeight="1">
      <c r="A596" s="50"/>
      <c r="B596" s="59">
        <v>45376.0</v>
      </c>
      <c r="C596" s="69" t="s">
        <v>306</v>
      </c>
      <c r="D596" s="70">
        <v>50000.0</v>
      </c>
      <c r="E596" s="71"/>
      <c r="F596" s="51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</row>
    <row r="597" ht="14.25" customHeight="1">
      <c r="A597" s="50"/>
      <c r="B597" s="59">
        <v>45377.0</v>
      </c>
      <c r="C597" s="69" t="s">
        <v>488</v>
      </c>
      <c r="D597" s="70">
        <v>30000.0</v>
      </c>
      <c r="E597" s="71"/>
      <c r="F597" s="51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</row>
    <row r="598" ht="14.25" customHeight="1">
      <c r="A598" s="50"/>
      <c r="B598" s="59">
        <v>45377.0</v>
      </c>
      <c r="C598" s="69" t="s">
        <v>474</v>
      </c>
      <c r="D598" s="70">
        <v>25000.0</v>
      </c>
      <c r="E598" s="71"/>
      <c r="F598" s="51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</row>
    <row r="599" ht="14.25" customHeight="1">
      <c r="A599" s="50"/>
      <c r="B599" s="59">
        <v>45377.0</v>
      </c>
      <c r="C599" s="69" t="s">
        <v>70</v>
      </c>
      <c r="D599" s="70">
        <v>641.0</v>
      </c>
      <c r="E599" s="71"/>
      <c r="F599" s="51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</row>
    <row r="600" ht="14.25" customHeight="1">
      <c r="A600" s="50"/>
      <c r="B600" s="59">
        <v>45377.0</v>
      </c>
      <c r="C600" s="69" t="s">
        <v>20</v>
      </c>
      <c r="D600" s="70">
        <v>50000.0</v>
      </c>
      <c r="E600" s="71"/>
      <c r="F600" s="51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</row>
    <row r="601" ht="14.25" customHeight="1">
      <c r="A601" s="50"/>
      <c r="B601" s="59">
        <v>45377.0</v>
      </c>
      <c r="C601" s="69" t="s">
        <v>78</v>
      </c>
      <c r="D601" s="70">
        <v>20000.0</v>
      </c>
      <c r="E601" s="71"/>
      <c r="F601" s="51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</row>
    <row r="602" ht="14.25" customHeight="1">
      <c r="A602" s="50"/>
      <c r="B602" s="59">
        <v>45377.0</v>
      </c>
      <c r="C602" s="69" t="s">
        <v>633</v>
      </c>
      <c r="D602" s="70">
        <v>100000.0</v>
      </c>
      <c r="E602" s="71"/>
      <c r="F602" s="51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</row>
    <row r="603" ht="14.25" customHeight="1">
      <c r="A603" s="50"/>
      <c r="B603" s="59">
        <v>45377.0</v>
      </c>
      <c r="C603" s="69" t="s">
        <v>77</v>
      </c>
      <c r="D603" s="70">
        <v>100000.0</v>
      </c>
      <c r="E603" s="71"/>
      <c r="F603" s="51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</row>
    <row r="604" ht="14.25" customHeight="1">
      <c r="A604" s="50"/>
      <c r="B604" s="59">
        <v>45377.0</v>
      </c>
      <c r="C604" s="69" t="s">
        <v>282</v>
      </c>
      <c r="D604" s="70">
        <v>38822.0</v>
      </c>
      <c r="E604" s="71"/>
      <c r="F604" s="51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</row>
    <row r="605" ht="14.25" customHeight="1">
      <c r="A605" s="50"/>
      <c r="B605" s="59">
        <v>45377.0</v>
      </c>
      <c r="C605" s="69" t="s">
        <v>227</v>
      </c>
      <c r="D605" s="70">
        <v>100000.0</v>
      </c>
      <c r="E605" s="71"/>
      <c r="F605" s="51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</row>
    <row r="606" ht="14.25" customHeight="1">
      <c r="A606" s="50"/>
      <c r="B606" s="59">
        <v>45377.0</v>
      </c>
      <c r="C606" s="69" t="s">
        <v>196</v>
      </c>
      <c r="D606" s="70">
        <v>100000.0</v>
      </c>
      <c r="E606" s="71"/>
      <c r="F606" s="63" t="s">
        <v>13</v>
      </c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</row>
    <row r="607" ht="14.25" customHeight="1">
      <c r="A607" s="50"/>
      <c r="B607" s="59">
        <v>45377.0</v>
      </c>
      <c r="C607" s="69" t="s">
        <v>197</v>
      </c>
      <c r="D607" s="70">
        <v>50000.0</v>
      </c>
      <c r="E607" s="71"/>
      <c r="F607" s="63" t="s">
        <v>13</v>
      </c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</row>
    <row r="608" ht="14.25" customHeight="1">
      <c r="A608" s="50"/>
      <c r="B608" s="59">
        <v>45377.0</v>
      </c>
      <c r="C608" s="69" t="s">
        <v>338</v>
      </c>
      <c r="D608" s="70">
        <v>1000000.0</v>
      </c>
      <c r="E608" s="71"/>
      <c r="F608" s="51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</row>
    <row r="609" ht="14.25" customHeight="1">
      <c r="A609" s="50"/>
      <c r="B609" s="59">
        <v>45377.0</v>
      </c>
      <c r="C609" s="69" t="s">
        <v>66</v>
      </c>
      <c r="D609" s="70">
        <v>100000.0</v>
      </c>
      <c r="E609" s="71"/>
      <c r="F609" s="51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</row>
    <row r="610" ht="14.25" customHeight="1">
      <c r="A610" s="50"/>
      <c r="B610" s="59">
        <v>45377.0</v>
      </c>
      <c r="C610" s="69" t="s">
        <v>678</v>
      </c>
      <c r="D610" s="70">
        <v>100000.0</v>
      </c>
      <c r="E610" s="71"/>
      <c r="F610" s="51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</row>
    <row r="611" ht="14.25" customHeight="1">
      <c r="A611" s="50"/>
      <c r="B611" s="59">
        <v>45377.0</v>
      </c>
      <c r="C611" s="69" t="s">
        <v>299</v>
      </c>
      <c r="D611" s="71"/>
      <c r="E611" s="70">
        <v>4000000.0</v>
      </c>
      <c r="F611" s="51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</row>
    <row r="612" ht="14.25" customHeight="1">
      <c r="A612" s="50"/>
      <c r="B612" s="59">
        <v>45377.0</v>
      </c>
      <c r="C612" s="69" t="s">
        <v>651</v>
      </c>
      <c r="D612" s="71"/>
      <c r="E612" s="70">
        <v>4000000.0</v>
      </c>
      <c r="F612" s="51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</row>
    <row r="613" ht="14.25" customHeight="1">
      <c r="A613" s="50"/>
      <c r="B613" s="59">
        <v>45377.0</v>
      </c>
      <c r="C613" s="69" t="s">
        <v>735</v>
      </c>
      <c r="D613" s="71"/>
      <c r="E613" s="70">
        <v>4000000.0</v>
      </c>
      <c r="F613" s="51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</row>
    <row r="614" ht="14.25" customHeight="1">
      <c r="A614" s="50"/>
      <c r="B614" s="59">
        <v>45377.0</v>
      </c>
      <c r="C614" s="69" t="s">
        <v>653</v>
      </c>
      <c r="D614" s="71"/>
      <c r="E614" s="70">
        <v>4000000.0</v>
      </c>
      <c r="F614" s="51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</row>
    <row r="615" ht="14.25" customHeight="1">
      <c r="A615" s="50"/>
      <c r="B615" s="59">
        <v>45377.0</v>
      </c>
      <c r="C615" s="69" t="s">
        <v>301</v>
      </c>
      <c r="D615" s="71"/>
      <c r="E615" s="70">
        <v>4000000.0</v>
      </c>
      <c r="F615" s="51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</row>
    <row r="616" ht="14.25" customHeight="1">
      <c r="A616" s="50"/>
      <c r="B616" s="59">
        <v>45377.0</v>
      </c>
      <c r="C616" s="69" t="s">
        <v>234</v>
      </c>
      <c r="D616" s="70">
        <v>85000.0</v>
      </c>
      <c r="E616" s="71"/>
      <c r="F616" s="51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</row>
    <row r="617" ht="14.25" customHeight="1">
      <c r="A617" s="50"/>
      <c r="B617" s="59">
        <v>45378.0</v>
      </c>
      <c r="C617" s="69" t="s">
        <v>388</v>
      </c>
      <c r="D617" s="70">
        <v>150000.0</v>
      </c>
      <c r="E617" s="71"/>
      <c r="F617" s="51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</row>
    <row r="618" ht="14.25" customHeight="1">
      <c r="A618" s="50"/>
      <c r="B618" s="59">
        <v>45378.0</v>
      </c>
      <c r="C618" s="69" t="s">
        <v>403</v>
      </c>
      <c r="D618" s="70">
        <v>200000.0</v>
      </c>
      <c r="E618" s="71"/>
      <c r="F618" s="51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</row>
    <row r="619" ht="14.25" customHeight="1">
      <c r="A619" s="50"/>
      <c r="B619" s="59">
        <v>45378.0</v>
      </c>
      <c r="C619" s="69" t="s">
        <v>70</v>
      </c>
      <c r="D619" s="70">
        <v>490.0</v>
      </c>
      <c r="E619" s="71"/>
      <c r="F619" s="51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</row>
    <row r="620" ht="14.25" customHeight="1">
      <c r="A620" s="50"/>
      <c r="B620" s="59">
        <v>45378.0</v>
      </c>
      <c r="C620" s="69" t="s">
        <v>78</v>
      </c>
      <c r="D620" s="70">
        <v>20000.0</v>
      </c>
      <c r="E620" s="71"/>
      <c r="F620" s="51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</row>
    <row r="621" ht="14.25" customHeight="1">
      <c r="A621" s="50"/>
      <c r="B621" s="59">
        <v>45378.0</v>
      </c>
      <c r="C621" s="69" t="s">
        <v>66</v>
      </c>
      <c r="D621" s="70">
        <v>100000.0</v>
      </c>
      <c r="E621" s="71"/>
      <c r="F621" s="51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</row>
    <row r="622" ht="14.25" customHeight="1">
      <c r="A622" s="50"/>
      <c r="B622" s="59">
        <v>45378.0</v>
      </c>
      <c r="C622" s="69" t="s">
        <v>736</v>
      </c>
      <c r="D622" s="70">
        <v>200000.0</v>
      </c>
      <c r="E622" s="71"/>
      <c r="F622" s="63" t="s">
        <v>737</v>
      </c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</row>
    <row r="623" ht="14.25" customHeight="1">
      <c r="A623" s="50"/>
      <c r="B623" s="59">
        <v>45378.0</v>
      </c>
      <c r="C623" s="69" t="s">
        <v>328</v>
      </c>
      <c r="D623" s="70">
        <v>50000.0</v>
      </c>
      <c r="E623" s="71"/>
      <c r="F623" s="51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</row>
    <row r="624" ht="14.25" customHeight="1">
      <c r="A624" s="50"/>
      <c r="B624" s="59">
        <v>45378.0</v>
      </c>
      <c r="C624" s="69" t="s">
        <v>77</v>
      </c>
      <c r="D624" s="70">
        <v>100000.0</v>
      </c>
      <c r="E624" s="71"/>
      <c r="F624" s="51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</row>
    <row r="625" ht="14.25" customHeight="1">
      <c r="A625" s="50"/>
      <c r="B625" s="59">
        <v>45378.0</v>
      </c>
      <c r="C625" s="69" t="s">
        <v>42</v>
      </c>
      <c r="D625" s="70">
        <v>300000.0</v>
      </c>
      <c r="E625" s="71"/>
      <c r="F625" s="51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</row>
    <row r="626" ht="14.25" customHeight="1">
      <c r="A626" s="50"/>
      <c r="B626" s="59">
        <v>45378.0</v>
      </c>
      <c r="C626" s="69" t="s">
        <v>479</v>
      </c>
      <c r="D626" s="70">
        <v>100000.0</v>
      </c>
      <c r="E626" s="71"/>
      <c r="F626" s="51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</row>
    <row r="627" ht="14.25" customHeight="1">
      <c r="A627" s="50"/>
      <c r="B627" s="59">
        <v>45378.0</v>
      </c>
      <c r="C627" s="69" t="s">
        <v>70</v>
      </c>
      <c r="D627" s="70">
        <v>1500.0</v>
      </c>
      <c r="E627" s="71"/>
      <c r="F627" s="51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</row>
    <row r="628" ht="14.25" customHeight="1">
      <c r="A628" s="50"/>
      <c r="B628" s="59">
        <v>45378.0</v>
      </c>
      <c r="C628" s="69" t="s">
        <v>738</v>
      </c>
      <c r="D628" s="70">
        <v>1500000.0</v>
      </c>
      <c r="E628" s="71"/>
      <c r="F628" s="51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</row>
    <row r="629" ht="14.25" customHeight="1">
      <c r="A629" s="50"/>
      <c r="B629" s="59">
        <v>45378.0</v>
      </c>
      <c r="C629" s="69" t="s">
        <v>361</v>
      </c>
      <c r="D629" s="70">
        <v>200000.0</v>
      </c>
      <c r="E629" s="71"/>
      <c r="F629" s="51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</row>
    <row r="630" ht="14.25" customHeight="1">
      <c r="A630" s="50"/>
      <c r="B630" s="59">
        <v>45378.0</v>
      </c>
      <c r="C630" s="69" t="s">
        <v>739</v>
      </c>
      <c r="D630" s="70">
        <v>50000.0</v>
      </c>
      <c r="E630" s="71"/>
      <c r="F630" s="51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</row>
    <row r="631" ht="14.25" customHeight="1">
      <c r="A631" s="50"/>
      <c r="B631" s="59">
        <v>45379.0</v>
      </c>
      <c r="C631" s="69" t="s">
        <v>740</v>
      </c>
      <c r="D631" s="70">
        <v>300055.0</v>
      </c>
      <c r="E631" s="71"/>
      <c r="F631" s="51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</row>
    <row r="632" ht="14.25" customHeight="1">
      <c r="A632" s="50"/>
      <c r="B632" s="59">
        <v>45379.0</v>
      </c>
      <c r="C632" s="69" t="s">
        <v>269</v>
      </c>
      <c r="D632" s="70">
        <v>50308.0</v>
      </c>
      <c r="E632" s="71"/>
      <c r="F632" s="63" t="s">
        <v>13</v>
      </c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</row>
    <row r="633" ht="14.25" customHeight="1">
      <c r="A633" s="50"/>
      <c r="B633" s="59">
        <v>45379.0</v>
      </c>
      <c r="C633" s="69" t="s">
        <v>741</v>
      </c>
      <c r="D633" s="70">
        <v>2.5E7</v>
      </c>
      <c r="E633" s="71"/>
      <c r="F633" s="51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</row>
    <row r="634" ht="14.25" customHeight="1">
      <c r="A634" s="50"/>
      <c r="B634" s="59">
        <v>45379.0</v>
      </c>
      <c r="C634" s="69" t="s">
        <v>742</v>
      </c>
      <c r="D634" s="70">
        <v>350055.0</v>
      </c>
      <c r="E634" s="71"/>
      <c r="F634" s="51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</row>
    <row r="635" ht="14.25" customHeight="1">
      <c r="A635" s="50"/>
      <c r="B635" s="59">
        <v>45379.0</v>
      </c>
      <c r="C635" s="69" t="s">
        <v>212</v>
      </c>
      <c r="D635" s="70">
        <v>50000.0</v>
      </c>
      <c r="E635" s="71"/>
      <c r="F635" s="51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</row>
    <row r="636" ht="14.25" customHeight="1">
      <c r="A636" s="50"/>
      <c r="B636" s="59">
        <v>45379.0</v>
      </c>
      <c r="C636" s="69" t="s">
        <v>78</v>
      </c>
      <c r="D636" s="70">
        <v>20000.0</v>
      </c>
      <c r="E636" s="71"/>
      <c r="F636" s="51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</row>
    <row r="637" ht="14.25" customHeight="1">
      <c r="A637" s="50"/>
      <c r="B637" s="59">
        <v>45379.0</v>
      </c>
      <c r="C637" s="69" t="s">
        <v>12</v>
      </c>
      <c r="D637" s="70">
        <v>150000.0</v>
      </c>
      <c r="E637" s="71"/>
      <c r="F637" s="63" t="s">
        <v>13</v>
      </c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</row>
    <row r="638" ht="14.25" customHeight="1">
      <c r="A638" s="50"/>
      <c r="B638" s="59">
        <v>45379.0</v>
      </c>
      <c r="C638" s="69" t="s">
        <v>77</v>
      </c>
      <c r="D638" s="70">
        <v>100000.0</v>
      </c>
      <c r="E638" s="71"/>
      <c r="F638" s="51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</row>
    <row r="639" ht="14.25" customHeight="1">
      <c r="A639" s="50"/>
      <c r="B639" s="59">
        <v>45379.0</v>
      </c>
      <c r="C639" s="69" t="s">
        <v>597</v>
      </c>
      <c r="D639" s="70">
        <v>50000.0</v>
      </c>
      <c r="E639" s="71"/>
      <c r="F639" s="51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</row>
    <row r="640" ht="14.25" customHeight="1">
      <c r="A640" s="50"/>
      <c r="B640" s="59">
        <v>45379.0</v>
      </c>
      <c r="C640" s="69" t="s">
        <v>50</v>
      </c>
      <c r="D640" s="70">
        <v>1000000.0</v>
      </c>
      <c r="E640" s="71"/>
      <c r="F640" s="51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</row>
    <row r="641" ht="14.25" customHeight="1">
      <c r="A641" s="50"/>
      <c r="B641" s="59">
        <v>45379.0</v>
      </c>
      <c r="C641" s="69" t="s">
        <v>282</v>
      </c>
      <c r="D641" s="70">
        <v>38822.0</v>
      </c>
      <c r="E641" s="71"/>
      <c r="F641" s="51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</row>
    <row r="642" ht="14.25" customHeight="1">
      <c r="A642" s="50"/>
      <c r="B642" s="59">
        <v>45379.0</v>
      </c>
      <c r="C642" s="69" t="s">
        <v>66</v>
      </c>
      <c r="D642" s="70">
        <v>100000.0</v>
      </c>
      <c r="E642" s="71"/>
      <c r="F642" s="51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</row>
    <row r="643" ht="14.25" customHeight="1">
      <c r="A643" s="50"/>
      <c r="B643" s="59">
        <v>45379.0</v>
      </c>
      <c r="C643" s="69" t="s">
        <v>409</v>
      </c>
      <c r="D643" s="70">
        <v>200000.0</v>
      </c>
      <c r="E643" s="71"/>
      <c r="F643" s="63" t="s">
        <v>13</v>
      </c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</row>
    <row r="644" ht="14.25" customHeight="1">
      <c r="A644" s="50"/>
      <c r="B644" s="59">
        <v>45379.0</v>
      </c>
      <c r="C644" s="69" t="s">
        <v>393</v>
      </c>
      <c r="D644" s="70">
        <v>250000.0</v>
      </c>
      <c r="E644" s="71"/>
      <c r="F644" s="63" t="s">
        <v>13</v>
      </c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</row>
    <row r="645" ht="14.25" customHeight="1">
      <c r="A645" s="50"/>
      <c r="B645" s="59">
        <v>45379.0</v>
      </c>
      <c r="C645" s="69" t="s">
        <v>400</v>
      </c>
      <c r="D645" s="70">
        <v>70000.0</v>
      </c>
      <c r="E645" s="71"/>
      <c r="F645" s="51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</row>
    <row r="646" ht="14.25" customHeight="1">
      <c r="A646" s="50"/>
      <c r="B646" s="59">
        <v>45379.0</v>
      </c>
      <c r="C646" s="69" t="s">
        <v>240</v>
      </c>
      <c r="D646" s="70">
        <v>50000.0</v>
      </c>
      <c r="E646" s="71"/>
      <c r="F646" s="51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</row>
    <row r="647" ht="14.25" customHeight="1">
      <c r="A647" s="50"/>
      <c r="B647" s="59">
        <v>45379.0</v>
      </c>
      <c r="C647" s="69" t="s">
        <v>264</v>
      </c>
      <c r="D647" s="71"/>
      <c r="E647" s="70">
        <v>5.0E7</v>
      </c>
      <c r="F647" s="63" t="s">
        <v>478</v>
      </c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</row>
    <row r="648" ht="14.25" customHeight="1">
      <c r="A648" s="50"/>
      <c r="B648" s="59">
        <v>45379.0</v>
      </c>
      <c r="C648" s="69" t="s">
        <v>743</v>
      </c>
      <c r="D648" s="70">
        <v>1.0E7</v>
      </c>
      <c r="E648" s="71"/>
      <c r="F648" s="51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</row>
    <row r="649" ht="14.25" customHeight="1">
      <c r="A649" s="50"/>
      <c r="B649" s="59">
        <v>45379.0</v>
      </c>
      <c r="C649" s="69" t="s">
        <v>598</v>
      </c>
      <c r="D649" s="70">
        <v>450000.0</v>
      </c>
      <c r="E649" s="71"/>
      <c r="F649" s="51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</row>
    <row r="650" ht="14.25" customHeight="1">
      <c r="A650" s="50"/>
      <c r="B650" s="59">
        <v>45379.0</v>
      </c>
      <c r="C650" s="69" t="s">
        <v>410</v>
      </c>
      <c r="D650" s="70">
        <v>200000.0</v>
      </c>
      <c r="E650" s="71"/>
      <c r="F650" s="51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</row>
    <row r="651" ht="14.25" customHeight="1">
      <c r="A651" s="50"/>
      <c r="B651" s="59">
        <v>45379.0</v>
      </c>
      <c r="C651" s="69" t="s">
        <v>413</v>
      </c>
      <c r="D651" s="70">
        <v>100000.0</v>
      </c>
      <c r="E651" s="71"/>
      <c r="F651" s="51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</row>
    <row r="652" ht="14.25" customHeight="1">
      <c r="A652" s="50"/>
      <c r="B652" s="59">
        <v>45379.0</v>
      </c>
      <c r="C652" s="69" t="s">
        <v>413</v>
      </c>
      <c r="D652" s="70">
        <v>100000.0</v>
      </c>
      <c r="E652" s="71"/>
      <c r="F652" s="51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</row>
    <row r="653" ht="14.25" customHeight="1">
      <c r="A653" s="50"/>
      <c r="B653" s="59">
        <v>45379.0</v>
      </c>
      <c r="C653" s="69" t="s">
        <v>434</v>
      </c>
      <c r="D653" s="70">
        <v>650000.0</v>
      </c>
      <c r="E653" s="71"/>
      <c r="F653" s="63" t="s">
        <v>13</v>
      </c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</row>
    <row r="654" ht="14.25" customHeight="1">
      <c r="A654" s="50"/>
      <c r="B654" s="60"/>
      <c r="C654" s="69" t="s">
        <v>212</v>
      </c>
      <c r="D654" s="70">
        <v>50000.0</v>
      </c>
      <c r="E654" s="71"/>
      <c r="F654" s="51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</row>
    <row r="655" ht="14.25" customHeight="1">
      <c r="A655" s="50"/>
      <c r="B655" s="59">
        <v>45379.0</v>
      </c>
      <c r="C655" s="69" t="s">
        <v>689</v>
      </c>
      <c r="D655" s="70">
        <v>118000.0</v>
      </c>
      <c r="E655" s="71"/>
      <c r="F655" s="51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</row>
    <row r="656" ht="14.25" customHeight="1">
      <c r="A656" s="50"/>
      <c r="B656" s="59">
        <v>45379.0</v>
      </c>
      <c r="C656" s="69" t="s">
        <v>101</v>
      </c>
      <c r="D656" s="70">
        <v>100000.0</v>
      </c>
      <c r="E656" s="71"/>
      <c r="F656" s="51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</row>
    <row r="657" ht="14.25" customHeight="1">
      <c r="A657" s="50"/>
      <c r="B657" s="59">
        <v>45379.0</v>
      </c>
      <c r="C657" s="69" t="s">
        <v>486</v>
      </c>
      <c r="D657" s="70">
        <v>100000.0</v>
      </c>
      <c r="E657" s="71"/>
      <c r="F657" s="51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</row>
    <row r="658" ht="14.25" customHeight="1">
      <c r="A658" s="50"/>
      <c r="B658" s="59">
        <v>45379.0</v>
      </c>
      <c r="C658" s="69" t="s">
        <v>744</v>
      </c>
      <c r="D658" s="70">
        <v>50000.0</v>
      </c>
      <c r="E658" s="71"/>
      <c r="F658" s="51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</row>
    <row r="659" ht="14.25" customHeight="1">
      <c r="A659" s="50"/>
      <c r="B659" s="59">
        <v>45379.0</v>
      </c>
      <c r="C659" s="69" t="s">
        <v>368</v>
      </c>
      <c r="D659" s="70">
        <v>50000.0</v>
      </c>
      <c r="E659" s="71"/>
      <c r="F659" s="51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</row>
    <row r="660" ht="14.25" customHeight="1">
      <c r="A660" s="50"/>
      <c r="B660" s="59">
        <v>45380.0</v>
      </c>
      <c r="C660" s="69" t="s">
        <v>405</v>
      </c>
      <c r="D660" s="70">
        <v>1850000.0</v>
      </c>
      <c r="E660" s="71"/>
      <c r="F660" s="51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</row>
    <row r="661" ht="14.25" customHeight="1">
      <c r="A661" s="50"/>
      <c r="B661" s="59">
        <v>45380.0</v>
      </c>
      <c r="C661" s="69" t="s">
        <v>488</v>
      </c>
      <c r="D661" s="70">
        <v>30000.0</v>
      </c>
      <c r="E661" s="71"/>
      <c r="F661" s="51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</row>
    <row r="662" ht="14.25" customHeight="1">
      <c r="A662" s="50"/>
      <c r="B662" s="59">
        <v>45380.0</v>
      </c>
      <c r="C662" s="69" t="s">
        <v>608</v>
      </c>
      <c r="D662" s="70">
        <v>600000.0</v>
      </c>
      <c r="E662" s="71"/>
      <c r="F662" s="51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</row>
    <row r="663" ht="14.25" customHeight="1">
      <c r="A663" s="50"/>
      <c r="B663" s="59">
        <v>45380.0</v>
      </c>
      <c r="C663" s="69" t="s">
        <v>282</v>
      </c>
      <c r="D663" s="70">
        <v>38822.0</v>
      </c>
      <c r="E663" s="71"/>
      <c r="F663" s="51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</row>
    <row r="664" ht="14.25" customHeight="1">
      <c r="A664" s="50"/>
      <c r="B664" s="59">
        <v>45380.0</v>
      </c>
      <c r="C664" s="69" t="s">
        <v>170</v>
      </c>
      <c r="D664" s="70">
        <v>500000.0</v>
      </c>
      <c r="E664" s="71"/>
      <c r="F664" s="51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</row>
    <row r="665" ht="14.25" customHeight="1">
      <c r="A665" s="50"/>
      <c r="B665" s="59">
        <v>45380.0</v>
      </c>
      <c r="C665" s="69" t="s">
        <v>246</v>
      </c>
      <c r="D665" s="70">
        <v>20000.0</v>
      </c>
      <c r="E665" s="71"/>
      <c r="F665" s="51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</row>
    <row r="666" ht="14.25" customHeight="1">
      <c r="A666" s="50"/>
      <c r="B666" s="59">
        <v>45380.0</v>
      </c>
      <c r="C666" s="69" t="s">
        <v>66</v>
      </c>
      <c r="D666" s="70">
        <v>100000.0</v>
      </c>
      <c r="E666" s="71"/>
      <c r="F666" s="51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</row>
    <row r="667" ht="14.25" customHeight="1">
      <c r="A667" s="50"/>
      <c r="B667" s="59">
        <v>45380.0</v>
      </c>
      <c r="C667" s="69" t="s">
        <v>745</v>
      </c>
      <c r="D667" s="70">
        <v>500055.0</v>
      </c>
      <c r="E667" s="71"/>
      <c r="F667" s="51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</row>
    <row r="668" ht="14.25" customHeight="1">
      <c r="A668" s="50"/>
      <c r="B668" s="59">
        <v>45380.0</v>
      </c>
      <c r="C668" s="69" t="s">
        <v>504</v>
      </c>
      <c r="D668" s="70">
        <v>150000.0</v>
      </c>
      <c r="E668" s="71"/>
      <c r="F668" s="63" t="s">
        <v>13</v>
      </c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</row>
    <row r="669" ht="14.25" customHeight="1">
      <c r="A669" s="50"/>
      <c r="B669" s="59">
        <v>45380.0</v>
      </c>
      <c r="C669" s="69" t="s">
        <v>542</v>
      </c>
      <c r="D669" s="70">
        <v>150000.0</v>
      </c>
      <c r="E669" s="71"/>
      <c r="F669" s="51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</row>
    <row r="670" ht="14.25" customHeight="1">
      <c r="A670" s="50"/>
      <c r="B670" s="59">
        <v>45380.0</v>
      </c>
      <c r="C670" s="69" t="s">
        <v>77</v>
      </c>
      <c r="D670" s="70">
        <v>100000.0</v>
      </c>
      <c r="E670" s="71"/>
      <c r="F670" s="51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</row>
    <row r="671" ht="14.25" customHeight="1">
      <c r="A671" s="50"/>
      <c r="B671" s="59">
        <v>45380.0</v>
      </c>
      <c r="C671" s="69" t="s">
        <v>77</v>
      </c>
      <c r="D671" s="70">
        <v>100055.0</v>
      </c>
      <c r="E671" s="71"/>
      <c r="F671" s="51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</row>
    <row r="672" ht="14.25" customHeight="1">
      <c r="A672" s="50"/>
      <c r="B672" s="59">
        <v>45380.0</v>
      </c>
      <c r="C672" s="69" t="s">
        <v>354</v>
      </c>
      <c r="D672" s="70">
        <v>100000.0</v>
      </c>
      <c r="E672" s="71"/>
      <c r="F672" s="51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</row>
    <row r="673" ht="14.25" customHeight="1">
      <c r="A673" s="50"/>
      <c r="B673" s="59">
        <v>45380.0</v>
      </c>
      <c r="C673" s="69" t="s">
        <v>746</v>
      </c>
      <c r="D673" s="70">
        <v>500055.0</v>
      </c>
      <c r="E673" s="71"/>
      <c r="F673" s="63" t="s">
        <v>382</v>
      </c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</row>
    <row r="674" ht="14.25" customHeight="1">
      <c r="A674" s="50"/>
      <c r="B674" s="59">
        <v>45380.0</v>
      </c>
      <c r="C674" s="69" t="s">
        <v>385</v>
      </c>
      <c r="D674" s="70">
        <v>1000000.0</v>
      </c>
      <c r="E674" s="71"/>
      <c r="F674" s="63" t="s">
        <v>13</v>
      </c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</row>
    <row r="675" ht="14.25" customHeight="1">
      <c r="A675" s="50"/>
      <c r="B675" s="59">
        <v>45380.0</v>
      </c>
      <c r="C675" s="69" t="s">
        <v>747</v>
      </c>
      <c r="D675" s="70">
        <v>25000.0</v>
      </c>
      <c r="E675" s="71"/>
      <c r="F675" s="51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</row>
    <row r="676" ht="14.25" customHeight="1">
      <c r="A676" s="50"/>
      <c r="B676" s="59">
        <v>45380.0</v>
      </c>
      <c r="C676" s="69" t="s">
        <v>98</v>
      </c>
      <c r="D676" s="70">
        <v>50000.0</v>
      </c>
      <c r="E676" s="71"/>
      <c r="F676" s="51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</row>
    <row r="677" ht="14.25" customHeight="1">
      <c r="A677" s="50"/>
      <c r="B677" s="59">
        <v>45380.0</v>
      </c>
      <c r="C677" s="69" t="s">
        <v>342</v>
      </c>
      <c r="D677" s="70">
        <v>150000.0</v>
      </c>
      <c r="E677" s="71"/>
      <c r="F677" s="51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</row>
    <row r="678" ht="14.25" customHeight="1">
      <c r="A678" s="50"/>
      <c r="B678" s="59">
        <v>45380.0</v>
      </c>
      <c r="C678" s="69" t="s">
        <v>391</v>
      </c>
      <c r="D678" s="70">
        <v>464000.0</v>
      </c>
      <c r="E678" s="71"/>
      <c r="F678" s="51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</row>
    <row r="679" ht="14.25" customHeight="1">
      <c r="A679" s="50"/>
      <c r="B679" s="59">
        <v>45380.0</v>
      </c>
      <c r="C679" s="69" t="s">
        <v>748</v>
      </c>
      <c r="D679" s="70">
        <v>4663543.0</v>
      </c>
      <c r="E679" s="71"/>
      <c r="F679" s="51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</row>
    <row r="680" ht="14.25" customHeight="1">
      <c r="A680" s="50"/>
      <c r="B680" s="59">
        <v>45380.0</v>
      </c>
      <c r="C680" s="69" t="s">
        <v>656</v>
      </c>
      <c r="D680" s="70">
        <v>300000.0</v>
      </c>
      <c r="E680" s="71"/>
      <c r="F680" s="51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</row>
    <row r="681" ht="14.25" customHeight="1">
      <c r="A681" s="50"/>
      <c r="B681" s="59">
        <v>45380.0</v>
      </c>
      <c r="C681" s="69" t="s">
        <v>643</v>
      </c>
      <c r="D681" s="70">
        <v>50000.0</v>
      </c>
      <c r="E681" s="71"/>
      <c r="F681" s="51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</row>
    <row r="682" ht="14.25" customHeight="1">
      <c r="A682" s="50"/>
      <c r="B682" s="59">
        <v>45380.0</v>
      </c>
      <c r="C682" s="69" t="s">
        <v>631</v>
      </c>
      <c r="D682" s="70">
        <v>1000055.0</v>
      </c>
      <c r="E682" s="71"/>
      <c r="F682" s="63" t="s">
        <v>491</v>
      </c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</row>
    <row r="683" ht="14.25" customHeight="1">
      <c r="A683" s="50"/>
      <c r="B683" s="59">
        <v>45380.0</v>
      </c>
      <c r="C683" s="69" t="s">
        <v>631</v>
      </c>
      <c r="D683" s="70">
        <v>1000000.0</v>
      </c>
      <c r="E683" s="71"/>
      <c r="F683" s="63" t="s">
        <v>13</v>
      </c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</row>
    <row r="684" ht="14.25" customHeight="1">
      <c r="A684" s="50"/>
      <c r="B684" s="59">
        <v>45381.0</v>
      </c>
      <c r="C684" s="69" t="s">
        <v>305</v>
      </c>
      <c r="D684" s="70">
        <v>50000.0</v>
      </c>
      <c r="E684" s="71"/>
      <c r="F684" s="51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</row>
    <row r="685" ht="14.25" customHeight="1">
      <c r="A685" s="50"/>
      <c r="B685" s="59">
        <v>45381.0</v>
      </c>
      <c r="C685" s="69" t="s">
        <v>749</v>
      </c>
      <c r="D685" s="70">
        <v>100000.0</v>
      </c>
      <c r="E685" s="71"/>
      <c r="F685" s="51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</row>
    <row r="686" ht="14.25" customHeight="1">
      <c r="A686" s="50"/>
      <c r="B686" s="59">
        <v>45381.0</v>
      </c>
      <c r="C686" s="69" t="s">
        <v>718</v>
      </c>
      <c r="D686" s="70">
        <v>200000.0</v>
      </c>
      <c r="E686" s="71"/>
      <c r="F686" s="63" t="s">
        <v>13</v>
      </c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</row>
    <row r="687" ht="14.25" customHeight="1">
      <c r="A687" s="50"/>
      <c r="B687" s="59">
        <v>45381.0</v>
      </c>
      <c r="C687" s="69" t="s">
        <v>22</v>
      </c>
      <c r="D687" s="70">
        <v>50000.0</v>
      </c>
      <c r="E687" s="71"/>
      <c r="F687" s="51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</row>
    <row r="688" ht="14.25" customHeight="1">
      <c r="A688" s="50"/>
      <c r="B688" s="59">
        <v>45381.0</v>
      </c>
      <c r="C688" s="69" t="s">
        <v>750</v>
      </c>
      <c r="D688" s="70">
        <v>200000.0</v>
      </c>
      <c r="E688" s="71"/>
      <c r="F688" s="51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</row>
    <row r="689" ht="14.25" customHeight="1">
      <c r="A689" s="50"/>
      <c r="B689" s="59">
        <v>45381.0</v>
      </c>
      <c r="C689" s="69" t="s">
        <v>751</v>
      </c>
      <c r="D689" s="70">
        <v>350055.0</v>
      </c>
      <c r="E689" s="71"/>
      <c r="F689" s="51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</row>
    <row r="690" ht="14.25" customHeight="1">
      <c r="A690" s="50"/>
      <c r="B690" s="59">
        <v>45381.0</v>
      </c>
      <c r="C690" s="69" t="s">
        <v>78</v>
      </c>
      <c r="D690" s="70">
        <v>20000.0</v>
      </c>
      <c r="E690" s="71"/>
      <c r="F690" s="51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</row>
    <row r="691" ht="14.25" customHeight="1">
      <c r="A691" s="50"/>
      <c r="B691" s="59">
        <v>45381.0</v>
      </c>
      <c r="C691" s="69" t="s">
        <v>387</v>
      </c>
      <c r="D691" s="70">
        <v>400000.0</v>
      </c>
      <c r="E691" s="71"/>
      <c r="F691" s="51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</row>
    <row r="692" ht="14.25" customHeight="1">
      <c r="A692" s="50"/>
      <c r="B692" s="59">
        <v>45381.0</v>
      </c>
      <c r="C692" s="69" t="s">
        <v>752</v>
      </c>
      <c r="D692" s="70">
        <v>2000000.0</v>
      </c>
      <c r="E692" s="71"/>
      <c r="F692" s="51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</row>
    <row r="693" ht="14.25" customHeight="1">
      <c r="A693" s="50"/>
      <c r="B693" s="59">
        <v>45381.0</v>
      </c>
      <c r="C693" s="69" t="s">
        <v>77</v>
      </c>
      <c r="D693" s="70">
        <v>100000.0</v>
      </c>
      <c r="E693" s="71"/>
      <c r="F693" s="51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</row>
    <row r="694" ht="14.25" customHeight="1">
      <c r="A694" s="50"/>
      <c r="B694" s="59">
        <v>45381.0</v>
      </c>
      <c r="C694" s="69" t="s">
        <v>551</v>
      </c>
      <c r="D694" s="70">
        <v>500000.0</v>
      </c>
      <c r="E694" s="71"/>
      <c r="F694" s="51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</row>
    <row r="695" ht="14.25" customHeight="1">
      <c r="A695" s="50"/>
      <c r="B695" s="59">
        <v>45381.0</v>
      </c>
      <c r="C695" s="69" t="s">
        <v>282</v>
      </c>
      <c r="D695" s="70">
        <v>61201.0</v>
      </c>
      <c r="E695" s="71"/>
      <c r="F695" s="51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</row>
    <row r="696" ht="14.25" customHeight="1">
      <c r="A696" s="50"/>
      <c r="B696" s="59">
        <v>45381.0</v>
      </c>
      <c r="C696" s="69" t="s">
        <v>66</v>
      </c>
      <c r="D696" s="70">
        <v>100000.0</v>
      </c>
      <c r="E696" s="71"/>
      <c r="F696" s="51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</row>
    <row r="697" ht="14.25" customHeight="1">
      <c r="A697" s="50"/>
      <c r="B697" s="59">
        <v>45381.0</v>
      </c>
      <c r="C697" s="69" t="s">
        <v>412</v>
      </c>
      <c r="D697" s="70">
        <v>50000.0</v>
      </c>
      <c r="E697" s="71"/>
      <c r="F697" s="63" t="s">
        <v>13</v>
      </c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</row>
    <row r="698" ht="14.25" customHeight="1">
      <c r="A698" s="50"/>
      <c r="B698" s="59">
        <v>45381.0</v>
      </c>
      <c r="C698" s="69" t="s">
        <v>114</v>
      </c>
      <c r="D698" s="70">
        <v>200000.0</v>
      </c>
      <c r="E698" s="71"/>
      <c r="F698" s="63" t="s">
        <v>13</v>
      </c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</row>
    <row r="699" ht="14.25" customHeight="1">
      <c r="A699" s="50"/>
      <c r="B699" s="59">
        <v>45381.0</v>
      </c>
      <c r="C699" s="69" t="s">
        <v>753</v>
      </c>
      <c r="D699" s="70">
        <v>888000.0</v>
      </c>
      <c r="E699" s="71"/>
      <c r="F699" s="63" t="s">
        <v>13</v>
      </c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</row>
    <row r="700" ht="14.25" customHeight="1">
      <c r="A700" s="50"/>
      <c r="B700" s="59">
        <v>45381.0</v>
      </c>
      <c r="C700" s="69" t="s">
        <v>27</v>
      </c>
      <c r="D700" s="70">
        <v>50000.0</v>
      </c>
      <c r="E700" s="71"/>
      <c r="F700" s="51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</row>
    <row r="701" ht="14.25" customHeight="1">
      <c r="A701" s="50"/>
      <c r="B701" s="59">
        <v>45381.0</v>
      </c>
      <c r="C701" s="69" t="s">
        <v>754</v>
      </c>
      <c r="D701" s="70">
        <v>3000000.0</v>
      </c>
      <c r="E701" s="71"/>
      <c r="F701" s="51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</row>
    <row r="702" ht="14.25" customHeight="1">
      <c r="A702" s="50"/>
      <c r="B702" s="59">
        <v>45381.0</v>
      </c>
      <c r="C702" s="69" t="s">
        <v>458</v>
      </c>
      <c r="D702" s="70">
        <v>850000.0</v>
      </c>
      <c r="E702" s="71"/>
      <c r="F702" s="51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</row>
    <row r="703" ht="14.25" customHeight="1">
      <c r="A703" s="50"/>
      <c r="B703" s="59">
        <v>45382.0</v>
      </c>
      <c r="C703" s="69" t="s">
        <v>234</v>
      </c>
      <c r="D703" s="70">
        <v>100000.0</v>
      </c>
      <c r="E703" s="71"/>
      <c r="F703" s="51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</row>
    <row r="704" ht="14.25" customHeight="1">
      <c r="A704" s="50"/>
      <c r="B704" s="59">
        <v>45382.0</v>
      </c>
      <c r="C704" s="69" t="s">
        <v>51</v>
      </c>
      <c r="D704" s="70">
        <v>25000.0</v>
      </c>
      <c r="E704" s="71"/>
      <c r="F704" s="63" t="s">
        <v>13</v>
      </c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</row>
    <row r="705" ht="14.25" customHeight="1">
      <c r="A705" s="50"/>
      <c r="B705" s="59">
        <v>45382.0</v>
      </c>
      <c r="C705" s="69" t="s">
        <v>628</v>
      </c>
      <c r="D705" s="70">
        <v>500000.0</v>
      </c>
      <c r="E705" s="71"/>
      <c r="F705" s="51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</row>
    <row r="706" ht="14.25" customHeight="1">
      <c r="A706" s="50"/>
      <c r="B706" s="59">
        <v>45382.0</v>
      </c>
      <c r="C706" s="69" t="s">
        <v>66</v>
      </c>
      <c r="D706" s="70">
        <v>100000.0</v>
      </c>
      <c r="E706" s="71"/>
      <c r="F706" s="51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</row>
    <row r="707" ht="14.25" customHeight="1">
      <c r="A707" s="50"/>
      <c r="B707" s="59">
        <v>45382.0</v>
      </c>
      <c r="C707" s="69" t="s">
        <v>174</v>
      </c>
      <c r="D707" s="70">
        <v>250000.0</v>
      </c>
      <c r="E707" s="71"/>
      <c r="F707" s="51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</row>
    <row r="708" ht="14.25" customHeight="1">
      <c r="A708" s="50"/>
      <c r="B708" s="59">
        <v>45382.0</v>
      </c>
      <c r="C708" s="69" t="s">
        <v>77</v>
      </c>
      <c r="D708" s="70">
        <v>100000.0</v>
      </c>
      <c r="E708" s="71"/>
      <c r="F708" s="51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</row>
    <row r="709" ht="14.25" customHeight="1">
      <c r="A709" s="50"/>
      <c r="B709" s="59">
        <v>45382.0</v>
      </c>
      <c r="C709" s="69" t="s">
        <v>481</v>
      </c>
      <c r="D709" s="70">
        <v>500000.0</v>
      </c>
      <c r="E709" s="71"/>
      <c r="F709" s="51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</row>
    <row r="710" ht="14.25" customHeight="1">
      <c r="A710" s="50"/>
      <c r="B710" s="59">
        <v>45382.0</v>
      </c>
      <c r="C710" s="69" t="s">
        <v>481</v>
      </c>
      <c r="D710" s="70">
        <v>500055.0</v>
      </c>
      <c r="E710" s="71"/>
      <c r="F710" s="51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</row>
    <row r="711" ht="14.25" customHeight="1">
      <c r="A711" s="50"/>
      <c r="B711" s="59">
        <v>45382.0</v>
      </c>
      <c r="C711" s="69" t="s">
        <v>229</v>
      </c>
      <c r="D711" s="70">
        <v>500000.0</v>
      </c>
      <c r="E711" s="71"/>
      <c r="F711" s="51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</row>
    <row r="712" ht="14.25" customHeight="1">
      <c r="A712" s="50"/>
      <c r="B712" s="59">
        <v>45382.0</v>
      </c>
      <c r="C712" s="69" t="s">
        <v>178</v>
      </c>
      <c r="D712" s="70">
        <v>1500000.0</v>
      </c>
      <c r="E712" s="71"/>
      <c r="F712" s="51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</row>
    <row r="713" ht="14.25" customHeight="1">
      <c r="A713" s="50"/>
      <c r="B713" s="59">
        <v>45382.0</v>
      </c>
      <c r="C713" s="69" t="s">
        <v>169</v>
      </c>
      <c r="D713" s="70">
        <v>100000.0</v>
      </c>
      <c r="E713" s="71"/>
      <c r="F713" s="51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</row>
    <row r="714" ht="14.25" customHeight="1">
      <c r="A714" s="50"/>
      <c r="B714" s="59">
        <v>45382.0</v>
      </c>
      <c r="C714" s="69" t="s">
        <v>661</v>
      </c>
      <c r="D714" s="70">
        <v>50000.0</v>
      </c>
      <c r="E714" s="71"/>
      <c r="F714" s="51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</row>
    <row r="715" ht="14.25" customHeight="1">
      <c r="A715" s="50"/>
      <c r="B715" s="59">
        <v>45382.0</v>
      </c>
      <c r="C715" s="69" t="s">
        <v>631</v>
      </c>
      <c r="D715" s="70">
        <v>1000000.0</v>
      </c>
      <c r="E715" s="71"/>
      <c r="F715" s="63" t="s">
        <v>13</v>
      </c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</row>
    <row r="716" ht="14.25" customHeight="1">
      <c r="A716" s="50"/>
      <c r="B716" s="59">
        <v>45382.0</v>
      </c>
      <c r="C716" s="69" t="s">
        <v>196</v>
      </c>
      <c r="D716" s="70">
        <v>100000.0</v>
      </c>
      <c r="E716" s="71"/>
      <c r="F716" s="63" t="s">
        <v>13</v>
      </c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</row>
    <row r="717" ht="14.25" customHeight="1">
      <c r="A717" s="50"/>
      <c r="B717" s="59">
        <v>45382.0</v>
      </c>
      <c r="C717" s="69" t="s">
        <v>635</v>
      </c>
      <c r="D717" s="70">
        <v>50000.0</v>
      </c>
      <c r="E717" s="71"/>
      <c r="F717" s="51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</row>
    <row r="718" ht="14.25" customHeight="1">
      <c r="A718" s="50"/>
      <c r="B718" s="59">
        <v>45382.0</v>
      </c>
      <c r="C718" s="69" t="s">
        <v>10</v>
      </c>
      <c r="D718" s="70">
        <v>50000.0</v>
      </c>
      <c r="E718" s="71"/>
      <c r="F718" s="51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</row>
    <row r="719" ht="14.25" customHeight="1">
      <c r="A719" s="50"/>
      <c r="B719" s="59">
        <v>45382.0</v>
      </c>
      <c r="C719" s="69" t="s">
        <v>755</v>
      </c>
      <c r="D719" s="71"/>
      <c r="E719" s="70">
        <v>30000.0</v>
      </c>
      <c r="F719" s="51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</row>
    <row r="720" ht="14.25" customHeight="1">
      <c r="A720" s="50"/>
      <c r="B720" s="73"/>
      <c r="C720" s="74" t="s">
        <v>417</v>
      </c>
      <c r="D720" s="75">
        <f t="shared" ref="D720:E720" si="1">SUM(D8:D719)</f>
        <v>295529914</v>
      </c>
      <c r="E720" s="75">
        <f t="shared" si="1"/>
        <v>278710000</v>
      </c>
      <c r="F720" s="51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</row>
    <row r="721" ht="14.25" customHeight="1">
      <c r="A721" s="50"/>
      <c r="B721" s="50"/>
      <c r="C721" s="76" t="s">
        <v>756</v>
      </c>
      <c r="D721" s="77">
        <f>D6+D720-E720</f>
        <v>489296719.1</v>
      </c>
      <c r="E721" s="51"/>
      <c r="F721" s="51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</row>
    <row r="722" ht="14.25" customHeight="1">
      <c r="A722" s="50"/>
      <c r="B722" s="50"/>
      <c r="C722" s="50"/>
      <c r="D722" s="51"/>
      <c r="E722" s="51"/>
      <c r="F722" s="51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</row>
    <row r="723" ht="14.25" customHeight="1">
      <c r="A723" s="50"/>
      <c r="B723" s="50"/>
      <c r="C723" s="76" t="s">
        <v>419</v>
      </c>
      <c r="D723" s="77">
        <f>D6</f>
        <v>472476805.1</v>
      </c>
      <c r="E723" s="51"/>
      <c r="F723" s="51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</row>
    <row r="724" ht="14.25" customHeight="1">
      <c r="A724" s="50"/>
      <c r="B724" s="50"/>
      <c r="C724" s="17" t="s">
        <v>13</v>
      </c>
      <c r="D724" s="51">
        <f>Sum(D27,D30,D33,D35,D44,D53,D54,D57,D60,D62,D70,D98,D100,D101,D104,D112,D114,D127,D141,D145,D161,D154,D176,D196,D206,D208,D210,D218,D241,D244,D262,D277,D280,D285,D286,D290,D292,D298,D301,D335,D337,D349,D350,D371,D379,D381,D400,D405,D423,D433,D435,D445,D466,D493,D500,D503,D504,D512,D515,D529,D533,D535,D536,D539,D563,D565,D566,D570,D575,D589,D606,D607,D632,D637,D643,D644,D653,D668,D674,D683,D686,D697,D698,D699,D704,D715,D716)</f>
        <v>35254188</v>
      </c>
      <c r="E724" s="78"/>
      <c r="F724" s="51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</row>
    <row r="725" ht="14.25" customHeight="1">
      <c r="A725" s="50"/>
      <c r="B725" s="50"/>
      <c r="C725" s="17" t="s">
        <v>56</v>
      </c>
      <c r="D725" s="51">
        <f>Sum(D10,D79,D142,D144,D281,D309,D458,D497)</f>
        <v>11865000</v>
      </c>
      <c r="E725" s="78"/>
      <c r="F725" s="51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</row>
    <row r="726" ht="14.25" customHeight="1">
      <c r="A726" s="50"/>
      <c r="B726" s="50"/>
      <c r="C726" s="40" t="s">
        <v>667</v>
      </c>
      <c r="D726" s="63">
        <f>-E246</f>
        <v>-12000000</v>
      </c>
      <c r="E726" s="78"/>
      <c r="F726" s="51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</row>
    <row r="727" ht="14.25" customHeight="1">
      <c r="A727" s="50"/>
      <c r="B727" s="50"/>
      <c r="C727" s="40" t="s">
        <v>737</v>
      </c>
      <c r="D727" s="63">
        <f>D622</f>
        <v>200000</v>
      </c>
      <c r="E727" s="78"/>
      <c r="F727" s="51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</row>
    <row r="728" ht="14.25" customHeight="1">
      <c r="A728" s="50"/>
      <c r="B728" s="50"/>
      <c r="C728" s="40" t="s">
        <v>265</v>
      </c>
      <c r="D728" s="51">
        <f>D430</f>
        <v>100000</v>
      </c>
      <c r="E728" s="78"/>
      <c r="F728" s="51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</row>
    <row r="729" ht="14.25" customHeight="1">
      <c r="A729" s="50"/>
      <c r="B729" s="50"/>
      <c r="C729" s="40" t="s">
        <v>382</v>
      </c>
      <c r="D729" s="51">
        <f>sUM(D22,D103,D111,D197,D361,D364,D368,D478,D534,D537,D673,D682)</f>
        <v>2850605</v>
      </c>
      <c r="E729" s="78" t="s">
        <v>757</v>
      </c>
      <c r="F729" s="51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</row>
    <row r="730" ht="14.25" customHeight="1">
      <c r="A730" s="50"/>
      <c r="B730" s="50"/>
      <c r="C730" s="40" t="s">
        <v>538</v>
      </c>
      <c r="D730" s="79">
        <f>D585</f>
        <v>2000000</v>
      </c>
      <c r="E730" s="51"/>
      <c r="F730" s="51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</row>
    <row r="731" ht="14.25" customHeight="1">
      <c r="A731" s="50"/>
      <c r="B731" s="50"/>
      <c r="C731" s="80" t="s">
        <v>420</v>
      </c>
      <c r="D731" s="77">
        <f>D720</f>
        <v>295529914</v>
      </c>
      <c r="E731" s="51"/>
      <c r="F731" s="51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</row>
    <row r="732" ht="14.25" customHeight="1">
      <c r="A732" s="50"/>
      <c r="B732" s="50"/>
      <c r="C732" s="80" t="s">
        <v>421</v>
      </c>
      <c r="D732" s="77">
        <f>E720</f>
        <v>278710000</v>
      </c>
      <c r="E732" s="51"/>
      <c r="F732" s="51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</row>
    <row r="733" ht="14.25" customHeight="1">
      <c r="A733" s="50"/>
      <c r="B733" s="50"/>
      <c r="C733" s="76" t="s">
        <v>758</v>
      </c>
      <c r="D733" s="77">
        <f>D723+D731-D732</f>
        <v>489296719.1</v>
      </c>
      <c r="E733" s="51"/>
      <c r="F733" s="51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</row>
    <row r="734" ht="14.25" customHeight="1">
      <c r="A734" s="50"/>
      <c r="B734" s="50"/>
      <c r="C734" s="50" t="s">
        <v>423</v>
      </c>
      <c r="D734" s="54">
        <f>D723+D720-E720-D729-D724-D725-D726-D727-D728-D730</f>
        <v>449026926.1</v>
      </c>
      <c r="E734" s="51"/>
      <c r="F734" s="51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</row>
    <row r="735" ht="14.25" customHeight="1">
      <c r="A735" s="50"/>
      <c r="B735" s="50"/>
      <c r="C735" s="50"/>
      <c r="D735" s="51"/>
      <c r="E735" s="51"/>
      <c r="F735" s="51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</row>
    <row r="736" ht="14.25" customHeight="1">
      <c r="A736" s="50"/>
      <c r="B736" s="50"/>
      <c r="C736" s="50"/>
      <c r="D736" s="51"/>
      <c r="E736" s="51"/>
      <c r="F736" s="51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</row>
    <row r="737" ht="14.25" customHeight="1">
      <c r="A737" s="50"/>
      <c r="B737" s="50"/>
      <c r="C737" s="50"/>
      <c r="D737" s="51"/>
      <c r="E737" s="51"/>
      <c r="F737" s="51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</row>
    <row r="738" ht="14.25" customHeight="1">
      <c r="A738" s="50"/>
      <c r="B738" s="50"/>
      <c r="C738" s="50"/>
      <c r="D738" s="51"/>
      <c r="E738" s="51"/>
      <c r="F738" s="51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</row>
    <row r="739" ht="14.25" customHeight="1">
      <c r="A739" s="50"/>
      <c r="B739" s="50"/>
      <c r="C739" s="50"/>
      <c r="D739" s="51"/>
      <c r="E739" s="51"/>
      <c r="F739" s="51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</row>
    <row r="740" ht="14.25" customHeight="1">
      <c r="A740" s="50"/>
      <c r="B740" s="50"/>
      <c r="C740" s="50"/>
      <c r="D740" s="51"/>
      <c r="E740" s="51"/>
      <c r="F740" s="51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</row>
    <row r="741" ht="14.25" customHeight="1">
      <c r="A741" s="50"/>
      <c r="B741" s="50"/>
      <c r="C741" s="50"/>
      <c r="D741" s="51"/>
      <c r="E741" s="51"/>
      <c r="F741" s="51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</row>
    <row r="742" ht="14.25" customHeight="1">
      <c r="A742" s="50"/>
      <c r="B742" s="50"/>
      <c r="C742" s="50"/>
      <c r="D742" s="51"/>
      <c r="E742" s="51"/>
      <c r="F742" s="51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</row>
    <row r="743" ht="14.25" customHeight="1">
      <c r="A743" s="50"/>
      <c r="B743" s="50"/>
      <c r="C743" s="50"/>
      <c r="D743" s="51"/>
      <c r="E743" s="51"/>
      <c r="F743" s="51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</row>
    <row r="744" ht="14.25" customHeight="1">
      <c r="A744" s="50"/>
      <c r="B744" s="50"/>
      <c r="C744" s="50"/>
      <c r="D744" s="51"/>
      <c r="E744" s="51"/>
      <c r="F744" s="51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</row>
    <row r="745" ht="14.25" customHeight="1">
      <c r="A745" s="50"/>
      <c r="B745" s="50"/>
      <c r="C745" s="50"/>
      <c r="D745" s="51"/>
      <c r="E745" s="51"/>
      <c r="F745" s="51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</row>
    <row r="746" ht="14.25" customHeight="1">
      <c r="A746" s="50"/>
      <c r="B746" s="50"/>
      <c r="C746" s="50"/>
      <c r="D746" s="51"/>
      <c r="E746" s="51"/>
      <c r="F746" s="51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</row>
    <row r="747" ht="14.25" customHeight="1">
      <c r="A747" s="50"/>
      <c r="B747" s="50"/>
      <c r="C747" s="50"/>
      <c r="D747" s="51"/>
      <c r="E747" s="51"/>
      <c r="F747" s="51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</row>
    <row r="748" ht="14.25" customHeight="1">
      <c r="A748" s="50"/>
      <c r="B748" s="50"/>
      <c r="C748" s="50"/>
      <c r="D748" s="51"/>
      <c r="E748" s="51"/>
      <c r="F748" s="51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</row>
    <row r="749" ht="14.25" customHeight="1">
      <c r="A749" s="50"/>
      <c r="B749" s="50"/>
      <c r="C749" s="50"/>
      <c r="D749" s="51"/>
      <c r="E749" s="51"/>
      <c r="F749" s="51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</row>
    <row r="750" ht="14.25" customHeight="1">
      <c r="A750" s="50"/>
      <c r="B750" s="50"/>
      <c r="C750" s="50"/>
      <c r="D750" s="51"/>
      <c r="E750" s="51"/>
      <c r="F750" s="51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</row>
    <row r="751" ht="14.25" customHeight="1">
      <c r="A751" s="50"/>
      <c r="B751" s="50"/>
      <c r="C751" s="50"/>
      <c r="D751" s="51"/>
      <c r="E751" s="51"/>
      <c r="F751" s="51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</row>
    <row r="752" ht="14.25" customHeight="1">
      <c r="A752" s="50"/>
      <c r="B752" s="50"/>
      <c r="C752" s="50"/>
      <c r="D752" s="51"/>
      <c r="E752" s="51"/>
      <c r="F752" s="51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</row>
    <row r="753" ht="14.25" customHeight="1">
      <c r="A753" s="50"/>
      <c r="B753" s="50"/>
      <c r="C753" s="50"/>
      <c r="D753" s="51"/>
      <c r="E753" s="51"/>
      <c r="F753" s="51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</row>
    <row r="754" ht="14.25" customHeight="1">
      <c r="A754" s="50"/>
      <c r="B754" s="50"/>
      <c r="C754" s="50"/>
      <c r="D754" s="51"/>
      <c r="E754" s="51"/>
      <c r="F754" s="51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</row>
    <row r="755" ht="14.25" customHeight="1">
      <c r="A755" s="50"/>
      <c r="B755" s="50"/>
      <c r="C755" s="50"/>
      <c r="D755" s="51"/>
      <c r="E755" s="51"/>
      <c r="F755" s="51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</row>
    <row r="756" ht="14.25" customHeight="1">
      <c r="A756" s="50"/>
      <c r="B756" s="50"/>
      <c r="C756" s="50"/>
      <c r="D756" s="51"/>
      <c r="E756" s="51"/>
      <c r="F756" s="51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</row>
    <row r="757" ht="14.25" customHeight="1">
      <c r="A757" s="50"/>
      <c r="B757" s="50"/>
      <c r="C757" s="50"/>
      <c r="D757" s="51"/>
      <c r="E757" s="51"/>
      <c r="F757" s="51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</row>
    <row r="758" ht="14.25" customHeight="1">
      <c r="A758" s="50"/>
      <c r="B758" s="50"/>
      <c r="C758" s="50"/>
      <c r="D758" s="51"/>
      <c r="E758" s="51"/>
      <c r="F758" s="51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</row>
    <row r="759" ht="14.25" customHeight="1">
      <c r="A759" s="50"/>
      <c r="B759" s="50"/>
      <c r="C759" s="50"/>
      <c r="D759" s="51"/>
      <c r="E759" s="51"/>
      <c r="F759" s="51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</row>
    <row r="760" ht="14.25" customHeight="1">
      <c r="A760" s="50"/>
      <c r="B760" s="50"/>
      <c r="C760" s="50"/>
      <c r="D760" s="51"/>
      <c r="E760" s="51"/>
      <c r="F760" s="51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</row>
    <row r="761" ht="14.25" customHeight="1">
      <c r="A761" s="50"/>
      <c r="B761" s="50"/>
      <c r="C761" s="50"/>
      <c r="D761" s="51"/>
      <c r="E761" s="51"/>
      <c r="F761" s="51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</row>
    <row r="762" ht="14.25" customHeight="1">
      <c r="A762" s="50"/>
      <c r="B762" s="50"/>
      <c r="C762" s="50"/>
      <c r="D762" s="51"/>
      <c r="E762" s="51"/>
      <c r="F762" s="51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</row>
    <row r="763" ht="14.25" customHeight="1">
      <c r="A763" s="50"/>
      <c r="B763" s="50"/>
      <c r="C763" s="50"/>
      <c r="D763" s="51"/>
      <c r="E763" s="51"/>
      <c r="F763" s="51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</row>
    <row r="764" ht="14.25" customHeight="1">
      <c r="A764" s="50"/>
      <c r="B764" s="50"/>
      <c r="C764" s="50"/>
      <c r="D764" s="51"/>
      <c r="E764" s="51"/>
      <c r="F764" s="51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</row>
    <row r="765" ht="14.25" customHeight="1">
      <c r="A765" s="50"/>
      <c r="B765" s="50"/>
      <c r="C765" s="50"/>
      <c r="D765" s="51"/>
      <c r="E765" s="51"/>
      <c r="F765" s="51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</row>
    <row r="766" ht="14.25" customHeight="1">
      <c r="A766" s="50"/>
      <c r="B766" s="50"/>
      <c r="C766" s="50"/>
      <c r="D766" s="51"/>
      <c r="E766" s="51"/>
      <c r="F766" s="51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</row>
    <row r="767" ht="14.25" customHeight="1">
      <c r="A767" s="50"/>
      <c r="B767" s="50"/>
      <c r="C767" s="50"/>
      <c r="D767" s="51"/>
      <c r="E767" s="51"/>
      <c r="F767" s="51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</row>
    <row r="768" ht="14.25" customHeight="1">
      <c r="A768" s="50"/>
      <c r="B768" s="50"/>
      <c r="C768" s="50"/>
      <c r="D768" s="51"/>
      <c r="E768" s="51"/>
      <c r="F768" s="51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</row>
    <row r="769" ht="14.25" customHeight="1">
      <c r="A769" s="50"/>
      <c r="B769" s="50"/>
      <c r="C769" s="50"/>
      <c r="D769" s="51"/>
      <c r="E769" s="51"/>
      <c r="F769" s="51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</row>
    <row r="770" ht="14.25" customHeight="1">
      <c r="A770" s="50"/>
      <c r="B770" s="50"/>
      <c r="C770" s="50"/>
      <c r="D770" s="51"/>
      <c r="E770" s="51"/>
      <c r="F770" s="51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</row>
    <row r="771" ht="14.25" customHeight="1">
      <c r="A771" s="50"/>
      <c r="B771" s="50"/>
      <c r="C771" s="50"/>
      <c r="D771" s="51"/>
      <c r="E771" s="51"/>
      <c r="F771" s="51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</row>
    <row r="772" ht="14.25" customHeight="1">
      <c r="A772" s="50"/>
      <c r="B772" s="50"/>
      <c r="C772" s="50"/>
      <c r="D772" s="51"/>
      <c r="E772" s="51"/>
      <c r="F772" s="51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</row>
    <row r="773" ht="14.25" customHeight="1">
      <c r="A773" s="50"/>
      <c r="B773" s="50"/>
      <c r="C773" s="50"/>
      <c r="D773" s="51"/>
      <c r="E773" s="51"/>
      <c r="F773" s="51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</row>
    <row r="774" ht="14.25" customHeight="1">
      <c r="A774" s="50"/>
      <c r="B774" s="50"/>
      <c r="C774" s="50"/>
      <c r="D774" s="51"/>
      <c r="E774" s="51"/>
      <c r="F774" s="51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</row>
    <row r="775" ht="14.25" customHeight="1">
      <c r="A775" s="50"/>
      <c r="B775" s="50"/>
      <c r="C775" s="50"/>
      <c r="D775" s="51"/>
      <c r="E775" s="51"/>
      <c r="F775" s="51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</row>
    <row r="776" ht="14.25" customHeight="1">
      <c r="A776" s="50"/>
      <c r="B776" s="50"/>
      <c r="C776" s="50"/>
      <c r="D776" s="51"/>
      <c r="E776" s="51"/>
      <c r="F776" s="51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</row>
    <row r="777" ht="14.25" customHeight="1">
      <c r="A777" s="50"/>
      <c r="B777" s="50"/>
      <c r="C777" s="50"/>
      <c r="D777" s="51"/>
      <c r="E777" s="51"/>
      <c r="F777" s="51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</row>
    <row r="778" ht="14.25" customHeight="1">
      <c r="A778" s="50"/>
      <c r="B778" s="50"/>
      <c r="C778" s="50"/>
      <c r="D778" s="51"/>
      <c r="E778" s="51"/>
      <c r="F778" s="51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</row>
    <row r="779" ht="14.25" customHeight="1">
      <c r="A779" s="50"/>
      <c r="B779" s="50"/>
      <c r="C779" s="50"/>
      <c r="D779" s="51"/>
      <c r="E779" s="51"/>
      <c r="F779" s="51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</row>
    <row r="780" ht="14.25" customHeight="1">
      <c r="A780" s="50"/>
      <c r="B780" s="50"/>
      <c r="C780" s="50"/>
      <c r="D780" s="51"/>
      <c r="E780" s="51"/>
      <c r="F780" s="51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</row>
    <row r="781" ht="14.25" customHeight="1">
      <c r="A781" s="50"/>
      <c r="B781" s="50"/>
      <c r="C781" s="50"/>
      <c r="D781" s="51"/>
      <c r="E781" s="51"/>
      <c r="F781" s="51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</row>
    <row r="782" ht="14.25" customHeight="1">
      <c r="A782" s="50"/>
      <c r="B782" s="50"/>
      <c r="C782" s="50"/>
      <c r="D782" s="51"/>
      <c r="E782" s="51"/>
      <c r="F782" s="51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</row>
    <row r="783" ht="14.25" customHeight="1">
      <c r="A783" s="50"/>
      <c r="B783" s="50"/>
      <c r="C783" s="50"/>
      <c r="D783" s="51"/>
      <c r="E783" s="51"/>
      <c r="F783" s="51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</row>
    <row r="784" ht="14.25" customHeight="1">
      <c r="A784" s="50"/>
      <c r="B784" s="50"/>
      <c r="C784" s="50"/>
      <c r="D784" s="51"/>
      <c r="E784" s="51"/>
      <c r="F784" s="51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</row>
    <row r="785" ht="14.25" customHeight="1">
      <c r="A785" s="50"/>
      <c r="B785" s="50"/>
      <c r="C785" s="50"/>
      <c r="D785" s="51"/>
      <c r="E785" s="51"/>
      <c r="F785" s="51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</row>
    <row r="786" ht="14.25" customHeight="1">
      <c r="A786" s="50"/>
      <c r="B786" s="50"/>
      <c r="C786" s="50"/>
      <c r="D786" s="51"/>
      <c r="E786" s="51"/>
      <c r="F786" s="51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</row>
    <row r="787" ht="14.25" customHeight="1">
      <c r="A787" s="50"/>
      <c r="B787" s="50"/>
      <c r="C787" s="50"/>
      <c r="D787" s="51"/>
      <c r="E787" s="51"/>
      <c r="F787" s="51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</row>
    <row r="788" ht="14.25" customHeight="1">
      <c r="A788" s="50"/>
      <c r="B788" s="50"/>
      <c r="C788" s="50"/>
      <c r="D788" s="51"/>
      <c r="E788" s="51"/>
      <c r="F788" s="51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</row>
    <row r="789" ht="14.25" customHeight="1">
      <c r="A789" s="50"/>
      <c r="B789" s="50"/>
      <c r="C789" s="50"/>
      <c r="D789" s="51"/>
      <c r="E789" s="51"/>
      <c r="F789" s="51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</row>
    <row r="790" ht="14.25" customHeight="1">
      <c r="A790" s="50"/>
      <c r="B790" s="50"/>
      <c r="C790" s="50"/>
      <c r="D790" s="51"/>
      <c r="E790" s="51"/>
      <c r="F790" s="51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</row>
    <row r="791" ht="14.25" customHeight="1">
      <c r="A791" s="50"/>
      <c r="B791" s="50"/>
      <c r="C791" s="50"/>
      <c r="D791" s="51"/>
      <c r="E791" s="51"/>
      <c r="F791" s="51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</row>
    <row r="792" ht="14.25" customHeight="1">
      <c r="A792" s="50"/>
      <c r="B792" s="50"/>
      <c r="C792" s="50"/>
      <c r="D792" s="51"/>
      <c r="E792" s="51"/>
      <c r="F792" s="51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</row>
    <row r="793" ht="14.25" customHeight="1">
      <c r="A793" s="50"/>
      <c r="B793" s="50"/>
      <c r="C793" s="50"/>
      <c r="D793" s="51"/>
      <c r="E793" s="51"/>
      <c r="F793" s="51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</row>
    <row r="794" ht="14.25" customHeight="1">
      <c r="A794" s="50"/>
      <c r="B794" s="50"/>
      <c r="C794" s="50"/>
      <c r="D794" s="51"/>
      <c r="E794" s="51"/>
      <c r="F794" s="51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</row>
    <row r="795" ht="14.25" customHeight="1">
      <c r="A795" s="50"/>
      <c r="B795" s="50"/>
      <c r="C795" s="50"/>
      <c r="D795" s="51"/>
      <c r="E795" s="51"/>
      <c r="F795" s="51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</row>
    <row r="796" ht="14.25" customHeight="1">
      <c r="A796" s="50"/>
      <c r="B796" s="50"/>
      <c r="C796" s="50"/>
      <c r="D796" s="51"/>
      <c r="E796" s="51"/>
      <c r="F796" s="51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</row>
    <row r="797" ht="14.25" customHeight="1">
      <c r="A797" s="50"/>
      <c r="B797" s="50"/>
      <c r="C797" s="50"/>
      <c r="D797" s="51"/>
      <c r="E797" s="51"/>
      <c r="F797" s="51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</row>
    <row r="798" ht="14.25" customHeight="1">
      <c r="A798" s="50"/>
      <c r="B798" s="50"/>
      <c r="C798" s="50"/>
      <c r="D798" s="51"/>
      <c r="E798" s="51"/>
      <c r="F798" s="51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</row>
    <row r="799" ht="14.25" customHeight="1">
      <c r="A799" s="50"/>
      <c r="B799" s="50"/>
      <c r="C799" s="50"/>
      <c r="D799" s="51"/>
      <c r="E799" s="51"/>
      <c r="F799" s="51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</row>
    <row r="800" ht="14.25" customHeight="1">
      <c r="A800" s="50"/>
      <c r="B800" s="50"/>
      <c r="C800" s="50"/>
      <c r="D800" s="51"/>
      <c r="E800" s="51"/>
      <c r="F800" s="51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</row>
    <row r="801" ht="14.25" customHeight="1">
      <c r="A801" s="50"/>
      <c r="B801" s="50"/>
      <c r="C801" s="50"/>
      <c r="D801" s="51"/>
      <c r="E801" s="51"/>
      <c r="F801" s="51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</row>
    <row r="802" ht="14.25" customHeight="1">
      <c r="A802" s="50"/>
      <c r="B802" s="50"/>
      <c r="C802" s="50"/>
      <c r="D802" s="51"/>
      <c r="E802" s="51"/>
      <c r="F802" s="51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</row>
    <row r="803" ht="14.25" customHeight="1">
      <c r="A803" s="50"/>
      <c r="B803" s="50"/>
      <c r="C803" s="50"/>
      <c r="D803" s="51"/>
      <c r="E803" s="51"/>
      <c r="F803" s="51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</row>
    <row r="804" ht="14.25" customHeight="1">
      <c r="A804" s="50"/>
      <c r="B804" s="50"/>
      <c r="C804" s="50"/>
      <c r="D804" s="51"/>
      <c r="E804" s="51"/>
      <c r="F804" s="51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</row>
    <row r="805" ht="14.25" customHeight="1">
      <c r="A805" s="50"/>
      <c r="B805" s="50"/>
      <c r="C805" s="50"/>
      <c r="D805" s="51"/>
      <c r="E805" s="51"/>
      <c r="F805" s="51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</row>
    <row r="806" ht="14.25" customHeight="1">
      <c r="A806" s="50"/>
      <c r="B806" s="50"/>
      <c r="C806" s="50"/>
      <c r="D806" s="51"/>
      <c r="E806" s="51"/>
      <c r="F806" s="51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</row>
    <row r="807" ht="14.25" customHeight="1">
      <c r="A807" s="50"/>
      <c r="B807" s="50"/>
      <c r="C807" s="50"/>
      <c r="D807" s="51"/>
      <c r="E807" s="51"/>
      <c r="F807" s="51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</row>
    <row r="808" ht="14.25" customHeight="1">
      <c r="A808" s="50"/>
      <c r="B808" s="50"/>
      <c r="C808" s="50"/>
      <c r="D808" s="51"/>
      <c r="E808" s="51"/>
      <c r="F808" s="51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</row>
    <row r="809" ht="14.25" customHeight="1">
      <c r="A809" s="50"/>
      <c r="B809" s="50"/>
      <c r="C809" s="50"/>
      <c r="D809" s="51"/>
      <c r="E809" s="51"/>
      <c r="F809" s="51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</row>
    <row r="810" ht="14.25" customHeight="1">
      <c r="A810" s="50"/>
      <c r="B810" s="50"/>
      <c r="C810" s="50"/>
      <c r="D810" s="51"/>
      <c r="E810" s="51"/>
      <c r="F810" s="51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</row>
    <row r="811" ht="14.25" customHeight="1">
      <c r="A811" s="50"/>
      <c r="B811" s="50"/>
      <c r="C811" s="50"/>
      <c r="D811" s="51"/>
      <c r="E811" s="51"/>
      <c r="F811" s="51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</row>
    <row r="812" ht="14.25" customHeight="1">
      <c r="A812" s="50"/>
      <c r="B812" s="50"/>
      <c r="C812" s="50"/>
      <c r="D812" s="51"/>
      <c r="E812" s="51"/>
      <c r="F812" s="51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</row>
    <row r="813" ht="14.25" customHeight="1">
      <c r="A813" s="50"/>
      <c r="B813" s="50"/>
      <c r="C813" s="50"/>
      <c r="D813" s="51"/>
      <c r="E813" s="51"/>
      <c r="F813" s="51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</row>
    <row r="814" ht="14.25" customHeight="1">
      <c r="A814" s="50"/>
      <c r="B814" s="50"/>
      <c r="C814" s="50"/>
      <c r="D814" s="51"/>
      <c r="E814" s="51"/>
      <c r="F814" s="51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</row>
    <row r="815" ht="14.25" customHeight="1">
      <c r="A815" s="50"/>
      <c r="B815" s="50"/>
      <c r="C815" s="50"/>
      <c r="D815" s="51"/>
      <c r="E815" s="51"/>
      <c r="F815" s="51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</row>
    <row r="816" ht="14.25" customHeight="1">
      <c r="A816" s="50"/>
      <c r="B816" s="50"/>
      <c r="C816" s="50"/>
      <c r="D816" s="51"/>
      <c r="E816" s="51"/>
      <c r="F816" s="51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</row>
    <row r="817" ht="14.25" customHeight="1">
      <c r="A817" s="50"/>
      <c r="B817" s="50"/>
      <c r="C817" s="50"/>
      <c r="D817" s="51"/>
      <c r="E817" s="51"/>
      <c r="F817" s="51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</row>
    <row r="818" ht="14.25" customHeight="1">
      <c r="A818" s="50"/>
      <c r="B818" s="50"/>
      <c r="C818" s="50"/>
      <c r="D818" s="51"/>
      <c r="E818" s="51"/>
      <c r="F818" s="51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</row>
    <row r="819" ht="14.25" customHeight="1">
      <c r="A819" s="50"/>
      <c r="B819" s="50"/>
      <c r="C819" s="50"/>
      <c r="D819" s="51"/>
      <c r="E819" s="51"/>
      <c r="F819" s="51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</row>
    <row r="820" ht="14.25" customHeight="1">
      <c r="A820" s="50"/>
      <c r="B820" s="50"/>
      <c r="C820" s="50"/>
      <c r="D820" s="51"/>
      <c r="E820" s="51"/>
      <c r="F820" s="51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</row>
    <row r="821" ht="14.25" customHeight="1">
      <c r="A821" s="50"/>
      <c r="B821" s="50"/>
      <c r="C821" s="50"/>
      <c r="D821" s="51"/>
      <c r="E821" s="51"/>
      <c r="F821" s="51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</row>
    <row r="822" ht="14.25" customHeight="1">
      <c r="A822" s="50"/>
      <c r="B822" s="50"/>
      <c r="C822" s="50"/>
      <c r="D822" s="51"/>
      <c r="E822" s="51"/>
      <c r="F822" s="51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</row>
    <row r="823" ht="14.25" customHeight="1">
      <c r="A823" s="50"/>
      <c r="B823" s="50"/>
      <c r="C823" s="50"/>
      <c r="D823" s="51"/>
      <c r="E823" s="51"/>
      <c r="F823" s="51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</row>
    <row r="824" ht="14.25" customHeight="1">
      <c r="A824" s="50"/>
      <c r="B824" s="50"/>
      <c r="C824" s="50"/>
      <c r="D824" s="51"/>
      <c r="E824" s="51"/>
      <c r="F824" s="51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</row>
    <row r="825" ht="14.25" customHeight="1">
      <c r="A825" s="50"/>
      <c r="B825" s="50"/>
      <c r="C825" s="50"/>
      <c r="D825" s="51"/>
      <c r="E825" s="51"/>
      <c r="F825" s="51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</row>
    <row r="826" ht="14.25" customHeight="1">
      <c r="A826" s="50"/>
      <c r="B826" s="50"/>
      <c r="C826" s="50"/>
      <c r="D826" s="51"/>
      <c r="E826" s="51"/>
      <c r="F826" s="51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</row>
    <row r="827" ht="14.25" customHeight="1">
      <c r="A827" s="50"/>
      <c r="B827" s="50"/>
      <c r="C827" s="50"/>
      <c r="D827" s="51"/>
      <c r="E827" s="51"/>
      <c r="F827" s="51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</row>
    <row r="828" ht="14.25" customHeight="1">
      <c r="A828" s="50"/>
      <c r="B828" s="50"/>
      <c r="C828" s="50"/>
      <c r="D828" s="51"/>
      <c r="E828" s="51"/>
      <c r="F828" s="51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</row>
    <row r="829" ht="14.25" customHeight="1">
      <c r="A829" s="50"/>
      <c r="B829" s="50"/>
      <c r="C829" s="50"/>
      <c r="D829" s="51"/>
      <c r="E829" s="51"/>
      <c r="F829" s="51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</row>
    <row r="830" ht="14.25" customHeight="1">
      <c r="A830" s="50"/>
      <c r="B830" s="50"/>
      <c r="C830" s="50"/>
      <c r="D830" s="51"/>
      <c r="E830" s="51"/>
      <c r="F830" s="51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</row>
    <row r="831" ht="14.25" customHeight="1">
      <c r="A831" s="50"/>
      <c r="B831" s="50"/>
      <c r="C831" s="50"/>
      <c r="D831" s="51"/>
      <c r="E831" s="51"/>
      <c r="F831" s="51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</row>
    <row r="832" ht="14.25" customHeight="1">
      <c r="A832" s="50"/>
      <c r="B832" s="50"/>
      <c r="C832" s="50"/>
      <c r="D832" s="51"/>
      <c r="E832" s="51"/>
      <c r="F832" s="51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</row>
    <row r="833" ht="14.25" customHeight="1">
      <c r="A833" s="50"/>
      <c r="B833" s="50"/>
      <c r="C833" s="50"/>
      <c r="D833" s="51"/>
      <c r="E833" s="51"/>
      <c r="F833" s="51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</row>
    <row r="834" ht="14.25" customHeight="1">
      <c r="A834" s="50"/>
      <c r="B834" s="50"/>
      <c r="C834" s="50"/>
      <c r="D834" s="51"/>
      <c r="E834" s="51"/>
      <c r="F834" s="51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</row>
    <row r="835" ht="14.25" customHeight="1">
      <c r="A835" s="50"/>
      <c r="B835" s="50"/>
      <c r="C835" s="50"/>
      <c r="D835" s="51"/>
      <c r="E835" s="51"/>
      <c r="F835" s="51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</row>
    <row r="836" ht="14.25" customHeight="1">
      <c r="A836" s="50"/>
      <c r="B836" s="50"/>
      <c r="C836" s="50"/>
      <c r="D836" s="51"/>
      <c r="E836" s="51"/>
      <c r="F836" s="51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</row>
    <row r="837" ht="14.25" customHeight="1">
      <c r="A837" s="50"/>
      <c r="B837" s="50"/>
      <c r="C837" s="50"/>
      <c r="D837" s="51"/>
      <c r="E837" s="51"/>
      <c r="F837" s="51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</row>
    <row r="838" ht="14.25" customHeight="1">
      <c r="A838" s="50"/>
      <c r="B838" s="50"/>
      <c r="C838" s="50"/>
      <c r="D838" s="51"/>
      <c r="E838" s="51"/>
      <c r="F838" s="51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</row>
    <row r="839" ht="14.25" customHeight="1">
      <c r="A839" s="50"/>
      <c r="B839" s="50"/>
      <c r="C839" s="50"/>
      <c r="D839" s="51"/>
      <c r="E839" s="51"/>
      <c r="F839" s="51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</row>
    <row r="840" ht="14.25" customHeight="1">
      <c r="A840" s="50"/>
      <c r="B840" s="50"/>
      <c r="C840" s="50"/>
      <c r="D840" s="51"/>
      <c r="E840" s="51"/>
      <c r="F840" s="51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</row>
    <row r="841" ht="14.25" customHeight="1">
      <c r="A841" s="50"/>
      <c r="B841" s="50"/>
      <c r="C841" s="50"/>
      <c r="D841" s="51"/>
      <c r="E841" s="51"/>
      <c r="F841" s="51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</row>
    <row r="842" ht="14.25" customHeight="1">
      <c r="A842" s="50"/>
      <c r="B842" s="50"/>
      <c r="C842" s="50"/>
      <c r="D842" s="51"/>
      <c r="E842" s="51"/>
      <c r="F842" s="51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</row>
    <row r="843" ht="14.25" customHeight="1">
      <c r="A843" s="50"/>
      <c r="B843" s="50"/>
      <c r="C843" s="50"/>
      <c r="D843" s="51"/>
      <c r="E843" s="51"/>
      <c r="F843" s="51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</row>
    <row r="844" ht="14.25" customHeight="1">
      <c r="A844" s="50"/>
      <c r="B844" s="50"/>
      <c r="C844" s="50"/>
      <c r="D844" s="51"/>
      <c r="E844" s="51"/>
      <c r="F844" s="51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</row>
    <row r="845" ht="14.25" customHeight="1">
      <c r="A845" s="50"/>
      <c r="B845" s="50"/>
      <c r="C845" s="50"/>
      <c r="D845" s="51"/>
      <c r="E845" s="51"/>
      <c r="F845" s="51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</row>
    <row r="846" ht="14.25" customHeight="1">
      <c r="A846" s="50"/>
      <c r="B846" s="50"/>
      <c r="C846" s="50"/>
      <c r="D846" s="51"/>
      <c r="E846" s="51"/>
      <c r="F846" s="51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</row>
    <row r="847" ht="14.25" customHeight="1">
      <c r="A847" s="50"/>
      <c r="B847" s="50"/>
      <c r="C847" s="50"/>
      <c r="D847" s="51"/>
      <c r="E847" s="51"/>
      <c r="F847" s="51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</row>
    <row r="848" ht="14.25" customHeight="1">
      <c r="A848" s="50"/>
      <c r="B848" s="50"/>
      <c r="C848" s="50"/>
      <c r="D848" s="51"/>
      <c r="E848" s="51"/>
      <c r="F848" s="51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</row>
    <row r="849" ht="14.25" customHeight="1">
      <c r="A849" s="50"/>
      <c r="B849" s="50"/>
      <c r="C849" s="50"/>
      <c r="D849" s="51"/>
      <c r="E849" s="51"/>
      <c r="F849" s="51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</row>
    <row r="850" ht="14.25" customHeight="1">
      <c r="A850" s="50"/>
      <c r="B850" s="50"/>
      <c r="C850" s="50"/>
      <c r="D850" s="51"/>
      <c r="E850" s="51"/>
      <c r="F850" s="51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</row>
    <row r="851" ht="14.25" customHeight="1">
      <c r="A851" s="50"/>
      <c r="B851" s="50"/>
      <c r="C851" s="50"/>
      <c r="D851" s="51"/>
      <c r="E851" s="51"/>
      <c r="F851" s="51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</row>
    <row r="852" ht="14.25" customHeight="1">
      <c r="A852" s="50"/>
      <c r="B852" s="50"/>
      <c r="C852" s="50"/>
      <c r="D852" s="51"/>
      <c r="E852" s="51"/>
      <c r="F852" s="51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</row>
    <row r="853" ht="14.25" customHeight="1">
      <c r="A853" s="50"/>
      <c r="B853" s="50"/>
      <c r="C853" s="50"/>
      <c r="D853" s="51"/>
      <c r="E853" s="51"/>
      <c r="F853" s="51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</row>
    <row r="854" ht="14.25" customHeight="1">
      <c r="A854" s="50"/>
      <c r="B854" s="50"/>
      <c r="C854" s="50"/>
      <c r="D854" s="51"/>
      <c r="E854" s="51"/>
      <c r="F854" s="51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</row>
    <row r="855" ht="14.25" customHeight="1">
      <c r="A855" s="50"/>
      <c r="B855" s="50"/>
      <c r="C855" s="50"/>
      <c r="D855" s="51"/>
      <c r="E855" s="51"/>
      <c r="F855" s="51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</row>
    <row r="856" ht="14.25" customHeight="1">
      <c r="A856" s="50"/>
      <c r="B856" s="50"/>
      <c r="C856" s="50"/>
      <c r="D856" s="51"/>
      <c r="E856" s="51"/>
      <c r="F856" s="51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</row>
    <row r="857" ht="14.25" customHeight="1">
      <c r="A857" s="50"/>
      <c r="B857" s="50"/>
      <c r="C857" s="50"/>
      <c r="D857" s="51"/>
      <c r="E857" s="51"/>
      <c r="F857" s="51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</row>
    <row r="858" ht="14.25" customHeight="1">
      <c r="A858" s="50"/>
      <c r="B858" s="50"/>
      <c r="C858" s="50"/>
      <c r="D858" s="51"/>
      <c r="E858" s="51"/>
      <c r="F858" s="51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</row>
    <row r="859" ht="14.25" customHeight="1">
      <c r="A859" s="50"/>
      <c r="B859" s="50"/>
      <c r="C859" s="50"/>
      <c r="D859" s="51"/>
      <c r="E859" s="51"/>
      <c r="F859" s="51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</row>
    <row r="860" ht="14.25" customHeight="1">
      <c r="A860" s="50"/>
      <c r="B860" s="50"/>
      <c r="C860" s="50"/>
      <c r="D860" s="51"/>
      <c r="E860" s="51"/>
      <c r="F860" s="51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</row>
    <row r="861" ht="14.25" customHeight="1">
      <c r="A861" s="50"/>
      <c r="B861" s="50"/>
      <c r="C861" s="50"/>
      <c r="D861" s="51"/>
      <c r="E861" s="51"/>
      <c r="F861" s="51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</row>
    <row r="862" ht="14.25" customHeight="1">
      <c r="A862" s="50"/>
      <c r="B862" s="50"/>
      <c r="C862" s="50"/>
      <c r="D862" s="51"/>
      <c r="E862" s="51"/>
      <c r="F862" s="51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</row>
    <row r="863" ht="14.25" customHeight="1">
      <c r="A863" s="50"/>
      <c r="B863" s="50"/>
      <c r="C863" s="50"/>
      <c r="D863" s="51"/>
      <c r="E863" s="51"/>
      <c r="F863" s="51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</row>
    <row r="864" ht="14.25" customHeight="1">
      <c r="A864" s="50"/>
      <c r="B864" s="50"/>
      <c r="C864" s="50"/>
      <c r="D864" s="51"/>
      <c r="E864" s="51"/>
      <c r="F864" s="51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</row>
    <row r="865" ht="14.25" customHeight="1">
      <c r="A865" s="50"/>
      <c r="B865" s="50"/>
      <c r="C865" s="50"/>
      <c r="D865" s="51"/>
      <c r="E865" s="51"/>
      <c r="F865" s="51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</row>
    <row r="866" ht="14.25" customHeight="1">
      <c r="A866" s="50"/>
      <c r="B866" s="50"/>
      <c r="C866" s="50"/>
      <c r="D866" s="51"/>
      <c r="E866" s="51"/>
      <c r="F866" s="51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</row>
    <row r="867" ht="14.25" customHeight="1">
      <c r="A867" s="50"/>
      <c r="B867" s="50"/>
      <c r="C867" s="50"/>
      <c r="D867" s="51"/>
      <c r="E867" s="51"/>
      <c r="F867" s="51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</row>
    <row r="868" ht="14.25" customHeight="1">
      <c r="A868" s="50"/>
      <c r="B868" s="50"/>
      <c r="C868" s="50"/>
      <c r="D868" s="51"/>
      <c r="E868" s="51"/>
      <c r="F868" s="51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</row>
    <row r="869" ht="14.25" customHeight="1">
      <c r="A869" s="50"/>
      <c r="B869" s="50"/>
      <c r="C869" s="50"/>
      <c r="D869" s="51"/>
      <c r="E869" s="51"/>
      <c r="F869" s="51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</row>
    <row r="870" ht="14.25" customHeight="1">
      <c r="A870" s="50"/>
      <c r="B870" s="50"/>
      <c r="C870" s="50"/>
      <c r="D870" s="51"/>
      <c r="E870" s="51"/>
      <c r="F870" s="51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</row>
    <row r="871" ht="14.25" customHeight="1">
      <c r="A871" s="50"/>
      <c r="B871" s="50"/>
      <c r="C871" s="50"/>
      <c r="D871" s="51"/>
      <c r="E871" s="51"/>
      <c r="F871" s="51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</row>
    <row r="872" ht="14.25" customHeight="1">
      <c r="A872" s="50"/>
      <c r="B872" s="50"/>
      <c r="C872" s="50"/>
      <c r="D872" s="51"/>
      <c r="E872" s="51"/>
      <c r="F872" s="51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</row>
    <row r="873" ht="14.25" customHeight="1">
      <c r="A873" s="50"/>
      <c r="B873" s="50"/>
      <c r="C873" s="50"/>
      <c r="D873" s="51"/>
      <c r="E873" s="51"/>
      <c r="F873" s="51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</row>
    <row r="874" ht="14.25" customHeight="1">
      <c r="A874" s="50"/>
      <c r="B874" s="50"/>
      <c r="C874" s="50"/>
      <c r="D874" s="51"/>
      <c r="E874" s="51"/>
      <c r="F874" s="51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</row>
    <row r="875" ht="14.25" customHeight="1">
      <c r="A875" s="50"/>
      <c r="B875" s="50"/>
      <c r="C875" s="50"/>
      <c r="D875" s="51"/>
      <c r="E875" s="51"/>
      <c r="F875" s="51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</row>
    <row r="876" ht="14.25" customHeight="1">
      <c r="A876" s="50"/>
      <c r="B876" s="50"/>
      <c r="C876" s="50"/>
      <c r="D876" s="51"/>
      <c r="E876" s="51"/>
      <c r="F876" s="51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</row>
    <row r="877" ht="14.25" customHeight="1">
      <c r="A877" s="50"/>
      <c r="B877" s="50"/>
      <c r="C877" s="50"/>
      <c r="D877" s="51"/>
      <c r="E877" s="51"/>
      <c r="F877" s="51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</row>
    <row r="878" ht="14.25" customHeight="1">
      <c r="A878" s="50"/>
      <c r="B878" s="50"/>
      <c r="C878" s="50"/>
      <c r="D878" s="51"/>
      <c r="E878" s="51"/>
      <c r="F878" s="51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</row>
    <row r="879" ht="14.25" customHeight="1">
      <c r="A879" s="50"/>
      <c r="B879" s="50"/>
      <c r="C879" s="50"/>
      <c r="D879" s="51"/>
      <c r="E879" s="51"/>
      <c r="F879" s="51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</row>
    <row r="880" ht="14.25" customHeight="1">
      <c r="A880" s="50"/>
      <c r="B880" s="50"/>
      <c r="C880" s="50"/>
      <c r="D880" s="51"/>
      <c r="E880" s="51"/>
      <c r="F880" s="51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</row>
    <row r="881" ht="14.25" customHeight="1">
      <c r="A881" s="50"/>
      <c r="B881" s="50"/>
      <c r="C881" s="50"/>
      <c r="D881" s="51"/>
      <c r="E881" s="51"/>
      <c r="F881" s="51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</row>
    <row r="882" ht="14.25" customHeight="1">
      <c r="A882" s="50"/>
      <c r="B882" s="50"/>
      <c r="C882" s="50"/>
      <c r="D882" s="51"/>
      <c r="E882" s="51"/>
      <c r="F882" s="51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</row>
    <row r="883" ht="14.25" customHeight="1">
      <c r="A883" s="50"/>
      <c r="B883" s="50"/>
      <c r="C883" s="50"/>
      <c r="D883" s="51"/>
      <c r="E883" s="51"/>
      <c r="F883" s="51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</row>
    <row r="884" ht="14.25" customHeight="1">
      <c r="A884" s="50"/>
      <c r="B884" s="50"/>
      <c r="C884" s="50"/>
      <c r="D884" s="51"/>
      <c r="E884" s="51"/>
      <c r="F884" s="51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</row>
    <row r="885" ht="14.25" customHeight="1">
      <c r="A885" s="50"/>
      <c r="B885" s="50"/>
      <c r="C885" s="50"/>
      <c r="D885" s="51"/>
      <c r="E885" s="51"/>
      <c r="F885" s="51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</row>
    <row r="886" ht="14.25" customHeight="1">
      <c r="A886" s="50"/>
      <c r="B886" s="50"/>
      <c r="C886" s="50"/>
      <c r="D886" s="51"/>
      <c r="E886" s="51"/>
      <c r="F886" s="51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</row>
    <row r="887" ht="14.25" customHeight="1">
      <c r="A887" s="50"/>
      <c r="B887" s="50"/>
      <c r="C887" s="50"/>
      <c r="D887" s="51"/>
      <c r="E887" s="51"/>
      <c r="F887" s="51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</row>
    <row r="888" ht="14.25" customHeight="1">
      <c r="A888" s="50"/>
      <c r="B888" s="50"/>
      <c r="C888" s="50"/>
      <c r="D888" s="51"/>
      <c r="E888" s="51"/>
      <c r="F888" s="51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</row>
    <row r="889" ht="14.25" customHeight="1">
      <c r="A889" s="50"/>
      <c r="B889" s="50"/>
      <c r="C889" s="50"/>
      <c r="D889" s="51"/>
      <c r="E889" s="51"/>
      <c r="F889" s="51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</row>
    <row r="890" ht="14.25" customHeight="1">
      <c r="A890" s="50"/>
      <c r="B890" s="50"/>
      <c r="C890" s="50"/>
      <c r="D890" s="51"/>
      <c r="E890" s="51"/>
      <c r="F890" s="51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</row>
    <row r="891" ht="14.25" customHeight="1">
      <c r="A891" s="50"/>
      <c r="B891" s="50"/>
      <c r="C891" s="50"/>
      <c r="D891" s="51"/>
      <c r="E891" s="51"/>
      <c r="F891" s="51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</row>
    <row r="892" ht="14.25" customHeight="1">
      <c r="A892" s="50"/>
      <c r="B892" s="50"/>
      <c r="C892" s="50"/>
      <c r="D892" s="51"/>
      <c r="E892" s="51"/>
      <c r="F892" s="51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</row>
    <row r="893" ht="14.25" customHeight="1">
      <c r="A893" s="50"/>
      <c r="B893" s="50"/>
      <c r="C893" s="50"/>
      <c r="D893" s="51"/>
      <c r="E893" s="51"/>
      <c r="F893" s="51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</row>
    <row r="894" ht="14.25" customHeight="1">
      <c r="A894" s="50"/>
      <c r="B894" s="50"/>
      <c r="C894" s="50"/>
      <c r="D894" s="51"/>
      <c r="E894" s="51"/>
      <c r="F894" s="51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</row>
    <row r="895" ht="14.25" customHeight="1">
      <c r="A895" s="50"/>
      <c r="B895" s="50"/>
      <c r="C895" s="50"/>
      <c r="D895" s="51"/>
      <c r="E895" s="51"/>
      <c r="F895" s="51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</row>
    <row r="896" ht="14.25" customHeight="1">
      <c r="A896" s="50"/>
      <c r="B896" s="50"/>
      <c r="C896" s="50"/>
      <c r="D896" s="51"/>
      <c r="E896" s="51"/>
      <c r="F896" s="51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</row>
    <row r="897" ht="14.25" customHeight="1">
      <c r="A897" s="50"/>
      <c r="B897" s="50"/>
      <c r="C897" s="50"/>
      <c r="D897" s="51"/>
      <c r="E897" s="51"/>
      <c r="F897" s="51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</row>
    <row r="898" ht="14.25" customHeight="1">
      <c r="A898" s="50"/>
      <c r="B898" s="50"/>
      <c r="C898" s="50"/>
      <c r="D898" s="51"/>
      <c r="E898" s="51"/>
      <c r="F898" s="51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</row>
    <row r="899" ht="14.25" customHeight="1">
      <c r="A899" s="50"/>
      <c r="B899" s="50"/>
      <c r="C899" s="50"/>
      <c r="D899" s="51"/>
      <c r="E899" s="51"/>
      <c r="F899" s="51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</row>
    <row r="900" ht="14.25" customHeight="1">
      <c r="A900" s="50"/>
      <c r="B900" s="50"/>
      <c r="C900" s="50"/>
      <c r="D900" s="51"/>
      <c r="E900" s="51"/>
      <c r="F900" s="51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</row>
    <row r="901" ht="14.25" customHeight="1">
      <c r="A901" s="50"/>
      <c r="B901" s="50"/>
      <c r="C901" s="50"/>
      <c r="D901" s="51"/>
      <c r="E901" s="51"/>
      <c r="F901" s="51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</row>
    <row r="902" ht="14.25" customHeight="1">
      <c r="A902" s="50"/>
      <c r="B902" s="50"/>
      <c r="C902" s="50"/>
      <c r="D902" s="51"/>
      <c r="E902" s="51"/>
      <c r="F902" s="51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</row>
    <row r="903" ht="14.25" customHeight="1">
      <c r="A903" s="50"/>
      <c r="B903" s="50"/>
      <c r="C903" s="50"/>
      <c r="D903" s="51"/>
      <c r="E903" s="51"/>
      <c r="F903" s="51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</row>
    <row r="904" ht="14.25" customHeight="1">
      <c r="A904" s="50"/>
      <c r="B904" s="50"/>
      <c r="C904" s="50"/>
      <c r="D904" s="51"/>
      <c r="E904" s="51"/>
      <c r="F904" s="51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</row>
    <row r="905" ht="14.25" customHeight="1">
      <c r="A905" s="50"/>
      <c r="B905" s="50"/>
      <c r="C905" s="50"/>
      <c r="D905" s="51"/>
      <c r="E905" s="51"/>
      <c r="F905" s="51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</row>
    <row r="906" ht="14.25" customHeight="1">
      <c r="A906" s="50"/>
      <c r="B906" s="50"/>
      <c r="C906" s="50"/>
      <c r="D906" s="51"/>
      <c r="E906" s="51"/>
      <c r="F906" s="51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</row>
    <row r="907" ht="14.25" customHeight="1">
      <c r="A907" s="50"/>
      <c r="B907" s="50"/>
      <c r="C907" s="50"/>
      <c r="D907" s="51"/>
      <c r="E907" s="51"/>
      <c r="F907" s="51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</row>
    <row r="908" ht="14.25" customHeight="1">
      <c r="A908" s="50"/>
      <c r="B908" s="50"/>
      <c r="C908" s="50"/>
      <c r="D908" s="51"/>
      <c r="E908" s="51"/>
      <c r="F908" s="51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</row>
    <row r="909" ht="14.25" customHeight="1">
      <c r="A909" s="50"/>
      <c r="B909" s="50"/>
      <c r="C909" s="50"/>
      <c r="D909" s="51"/>
      <c r="E909" s="51"/>
      <c r="F909" s="51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</row>
    <row r="910" ht="14.25" customHeight="1">
      <c r="A910" s="50"/>
      <c r="B910" s="50"/>
      <c r="C910" s="50"/>
      <c r="D910" s="51"/>
      <c r="E910" s="51"/>
      <c r="F910" s="51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</row>
    <row r="911" ht="14.25" customHeight="1">
      <c r="A911" s="50"/>
      <c r="B911" s="50"/>
      <c r="C911" s="50"/>
      <c r="D911" s="51"/>
      <c r="E911" s="51"/>
      <c r="F911" s="51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</row>
    <row r="912" ht="14.25" customHeight="1">
      <c r="A912" s="50"/>
      <c r="B912" s="50"/>
      <c r="C912" s="50"/>
      <c r="D912" s="51"/>
      <c r="E912" s="51"/>
      <c r="F912" s="51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</row>
    <row r="913" ht="14.25" customHeight="1">
      <c r="A913" s="50"/>
      <c r="B913" s="50"/>
      <c r="C913" s="50"/>
      <c r="D913" s="51"/>
      <c r="E913" s="51"/>
      <c r="F913" s="51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</row>
    <row r="914" ht="14.25" customHeight="1">
      <c r="A914" s="50"/>
      <c r="B914" s="50"/>
      <c r="C914" s="50"/>
      <c r="D914" s="51"/>
      <c r="E914" s="51"/>
      <c r="F914" s="51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</row>
    <row r="915" ht="14.25" customHeight="1">
      <c r="A915" s="50"/>
      <c r="B915" s="50"/>
      <c r="C915" s="50"/>
      <c r="D915" s="51"/>
      <c r="E915" s="51"/>
      <c r="F915" s="51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</row>
    <row r="916" ht="14.25" customHeight="1">
      <c r="A916" s="50"/>
      <c r="B916" s="50"/>
      <c r="C916" s="50"/>
      <c r="D916" s="51"/>
      <c r="E916" s="51"/>
      <c r="F916" s="51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</row>
    <row r="917" ht="14.25" customHeight="1">
      <c r="A917" s="50"/>
      <c r="B917" s="50"/>
      <c r="C917" s="50"/>
      <c r="D917" s="51"/>
      <c r="E917" s="51"/>
      <c r="F917" s="51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</row>
    <row r="918" ht="14.25" customHeight="1">
      <c r="A918" s="50"/>
      <c r="B918" s="50"/>
      <c r="C918" s="50"/>
      <c r="D918" s="51"/>
      <c r="E918" s="51"/>
      <c r="F918" s="51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</row>
    <row r="919" ht="14.25" customHeight="1">
      <c r="A919" s="50"/>
      <c r="B919" s="50"/>
      <c r="C919" s="50"/>
      <c r="D919" s="51"/>
      <c r="E919" s="51"/>
      <c r="F919" s="51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</row>
    <row r="920" ht="14.25" customHeight="1">
      <c r="A920" s="50"/>
      <c r="B920" s="50"/>
      <c r="C920" s="50"/>
      <c r="D920" s="51"/>
      <c r="E920" s="51"/>
      <c r="F920" s="51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</row>
    <row r="921" ht="14.25" customHeight="1">
      <c r="A921" s="50"/>
      <c r="B921" s="50"/>
      <c r="C921" s="50"/>
      <c r="D921" s="51"/>
      <c r="E921" s="51"/>
      <c r="F921" s="51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</row>
    <row r="922" ht="14.25" customHeight="1">
      <c r="A922" s="50"/>
      <c r="B922" s="50"/>
      <c r="C922" s="50"/>
      <c r="D922" s="51"/>
      <c r="E922" s="51"/>
      <c r="F922" s="51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</row>
    <row r="923" ht="14.25" customHeight="1">
      <c r="A923" s="50"/>
      <c r="B923" s="50"/>
      <c r="C923" s="50"/>
      <c r="D923" s="51"/>
      <c r="E923" s="51"/>
      <c r="F923" s="51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</row>
    <row r="924" ht="14.25" customHeight="1">
      <c r="A924" s="50"/>
      <c r="B924" s="50"/>
      <c r="C924" s="50"/>
      <c r="D924" s="51"/>
      <c r="E924" s="51"/>
      <c r="F924" s="51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</row>
    <row r="925" ht="14.25" customHeight="1">
      <c r="A925" s="50"/>
      <c r="B925" s="50"/>
      <c r="C925" s="50"/>
      <c r="D925" s="51"/>
      <c r="E925" s="51"/>
      <c r="F925" s="51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</row>
    <row r="926" ht="14.25" customHeight="1">
      <c r="A926" s="50"/>
      <c r="B926" s="50"/>
      <c r="C926" s="50"/>
      <c r="D926" s="51"/>
      <c r="E926" s="51"/>
      <c r="F926" s="51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</row>
    <row r="927" ht="14.25" customHeight="1">
      <c r="A927" s="50"/>
      <c r="B927" s="50"/>
      <c r="C927" s="50"/>
      <c r="D927" s="51"/>
      <c r="E927" s="51"/>
      <c r="F927" s="51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</row>
    <row r="928" ht="14.25" customHeight="1">
      <c r="A928" s="50"/>
      <c r="B928" s="50"/>
      <c r="C928" s="50"/>
      <c r="D928" s="51"/>
      <c r="E928" s="51"/>
      <c r="F928" s="51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</row>
    <row r="929" ht="14.25" customHeight="1">
      <c r="A929" s="50"/>
      <c r="B929" s="50"/>
      <c r="C929" s="50"/>
      <c r="D929" s="51"/>
      <c r="E929" s="51"/>
      <c r="F929" s="51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</row>
    <row r="930" ht="14.25" customHeight="1">
      <c r="A930" s="50"/>
      <c r="B930" s="50"/>
      <c r="C930" s="50"/>
      <c r="D930" s="51"/>
      <c r="E930" s="51"/>
      <c r="F930" s="51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</row>
    <row r="931" ht="14.25" customHeight="1">
      <c r="A931" s="50"/>
      <c r="B931" s="50"/>
      <c r="C931" s="50"/>
      <c r="D931" s="51"/>
      <c r="E931" s="51"/>
      <c r="F931" s="51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</row>
    <row r="932" ht="14.25" customHeight="1">
      <c r="A932" s="50"/>
      <c r="B932" s="50"/>
      <c r="C932" s="50"/>
      <c r="D932" s="51"/>
      <c r="E932" s="51"/>
      <c r="F932" s="51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</row>
    <row r="933" ht="14.25" customHeight="1">
      <c r="A933" s="50"/>
      <c r="B933" s="50"/>
      <c r="C933" s="50"/>
      <c r="D933" s="51"/>
      <c r="E933" s="51"/>
      <c r="F933" s="51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</row>
    <row r="934" ht="14.25" customHeight="1">
      <c r="A934" s="50"/>
      <c r="B934" s="50"/>
      <c r="C934" s="50"/>
      <c r="D934" s="51"/>
      <c r="E934" s="51"/>
      <c r="F934" s="51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</row>
    <row r="935" ht="14.25" customHeight="1">
      <c r="A935" s="50"/>
      <c r="B935" s="50"/>
      <c r="C935" s="50"/>
      <c r="D935" s="51"/>
      <c r="E935" s="51"/>
      <c r="F935" s="51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</row>
    <row r="936" ht="14.25" customHeight="1">
      <c r="A936" s="50"/>
      <c r="B936" s="50"/>
      <c r="C936" s="50"/>
      <c r="D936" s="51"/>
      <c r="E936" s="51"/>
      <c r="F936" s="51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</row>
    <row r="937" ht="14.25" customHeight="1">
      <c r="A937" s="50"/>
      <c r="B937" s="50"/>
      <c r="C937" s="50"/>
      <c r="D937" s="51"/>
      <c r="E937" s="51"/>
      <c r="F937" s="51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</row>
    <row r="938" ht="14.25" customHeight="1">
      <c r="A938" s="50"/>
      <c r="B938" s="50"/>
      <c r="C938" s="50"/>
      <c r="D938" s="51"/>
      <c r="E938" s="51"/>
      <c r="F938" s="51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</row>
    <row r="939" ht="14.25" customHeight="1">
      <c r="A939" s="50"/>
      <c r="B939" s="50"/>
      <c r="C939" s="50"/>
      <c r="D939" s="51"/>
      <c r="E939" s="51"/>
      <c r="F939" s="51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</row>
    <row r="940" ht="14.25" customHeight="1">
      <c r="A940" s="50"/>
      <c r="B940" s="50"/>
      <c r="C940" s="50"/>
      <c r="D940" s="51"/>
      <c r="E940" s="51"/>
      <c r="F940" s="51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</row>
    <row r="941" ht="14.25" customHeight="1">
      <c r="A941" s="50"/>
      <c r="B941" s="50"/>
      <c r="C941" s="50"/>
      <c r="D941" s="51"/>
      <c r="E941" s="51"/>
      <c r="F941" s="51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</row>
    <row r="942" ht="14.25" customHeight="1">
      <c r="A942" s="50"/>
      <c r="B942" s="50"/>
      <c r="C942" s="50"/>
      <c r="D942" s="51"/>
      <c r="E942" s="51"/>
      <c r="F942" s="51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</row>
    <row r="943" ht="14.25" customHeight="1">
      <c r="A943" s="50"/>
      <c r="B943" s="50"/>
      <c r="C943" s="50"/>
      <c r="D943" s="51"/>
      <c r="E943" s="51"/>
      <c r="F943" s="51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</row>
    <row r="944" ht="14.25" customHeight="1">
      <c r="A944" s="50"/>
      <c r="B944" s="50"/>
      <c r="C944" s="50"/>
      <c r="D944" s="51"/>
      <c r="E944" s="51"/>
      <c r="F944" s="51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</row>
    <row r="945" ht="14.25" customHeight="1">
      <c r="A945" s="50"/>
      <c r="B945" s="50"/>
      <c r="C945" s="50"/>
      <c r="D945" s="51"/>
      <c r="E945" s="51"/>
      <c r="F945" s="51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</row>
    <row r="946" ht="14.25" customHeight="1">
      <c r="A946" s="50"/>
      <c r="B946" s="50"/>
      <c r="C946" s="50"/>
      <c r="D946" s="51"/>
      <c r="E946" s="51"/>
      <c r="F946" s="51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</row>
    <row r="947" ht="14.25" customHeight="1">
      <c r="A947" s="50"/>
      <c r="B947" s="50"/>
      <c r="C947" s="50"/>
      <c r="D947" s="51"/>
      <c r="E947" s="51"/>
      <c r="F947" s="51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</row>
    <row r="948" ht="14.25" customHeight="1">
      <c r="A948" s="50"/>
      <c r="B948" s="50"/>
      <c r="C948" s="50"/>
      <c r="D948" s="51"/>
      <c r="E948" s="51"/>
      <c r="F948" s="51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</row>
    <row r="949" ht="14.25" customHeight="1">
      <c r="A949" s="50"/>
      <c r="B949" s="50"/>
      <c r="C949" s="50"/>
      <c r="D949" s="51"/>
      <c r="E949" s="51"/>
      <c r="F949" s="51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</row>
    <row r="950" ht="14.25" customHeight="1">
      <c r="A950" s="50"/>
      <c r="B950" s="50"/>
      <c r="C950" s="50"/>
      <c r="D950" s="51"/>
      <c r="E950" s="51"/>
      <c r="F950" s="51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</row>
    <row r="951" ht="14.25" customHeight="1">
      <c r="A951" s="50"/>
      <c r="B951" s="50"/>
      <c r="C951" s="50"/>
      <c r="D951" s="51"/>
      <c r="E951" s="51"/>
      <c r="F951" s="51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</row>
    <row r="952" ht="14.25" customHeight="1">
      <c r="A952" s="50"/>
      <c r="B952" s="50"/>
      <c r="C952" s="50"/>
      <c r="D952" s="51"/>
      <c r="E952" s="51"/>
      <c r="F952" s="51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</row>
    <row r="953" ht="14.25" customHeight="1">
      <c r="A953" s="50"/>
      <c r="B953" s="50"/>
      <c r="C953" s="50"/>
      <c r="D953" s="51"/>
      <c r="E953" s="51"/>
      <c r="F953" s="51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</row>
    <row r="954" ht="14.25" customHeight="1">
      <c r="A954" s="50"/>
      <c r="B954" s="50"/>
      <c r="C954" s="50"/>
      <c r="D954" s="51"/>
      <c r="E954" s="51"/>
      <c r="F954" s="51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</row>
    <row r="955" ht="14.25" customHeight="1">
      <c r="A955" s="50"/>
      <c r="B955" s="50"/>
      <c r="C955" s="50"/>
      <c r="D955" s="51"/>
      <c r="E955" s="51"/>
      <c r="F955" s="51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</row>
    <row r="956" ht="14.25" customHeight="1">
      <c r="A956" s="50"/>
      <c r="B956" s="50"/>
      <c r="C956" s="50"/>
      <c r="D956" s="51"/>
      <c r="E956" s="51"/>
      <c r="F956" s="51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</row>
    <row r="957" ht="14.25" customHeight="1">
      <c r="A957" s="50"/>
      <c r="B957" s="50"/>
      <c r="C957" s="50"/>
      <c r="D957" s="51"/>
      <c r="E957" s="51"/>
      <c r="F957" s="51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</row>
    <row r="958" ht="14.25" customHeight="1">
      <c r="A958" s="50"/>
      <c r="B958" s="50"/>
      <c r="C958" s="50"/>
      <c r="D958" s="51"/>
      <c r="E958" s="51"/>
      <c r="F958" s="51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</row>
    <row r="959" ht="14.25" customHeight="1">
      <c r="A959" s="50"/>
      <c r="B959" s="50"/>
      <c r="C959" s="50"/>
      <c r="D959" s="51"/>
      <c r="E959" s="51"/>
      <c r="F959" s="51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</row>
    <row r="960" ht="14.25" customHeight="1">
      <c r="A960" s="50"/>
      <c r="B960" s="50"/>
      <c r="C960" s="50"/>
      <c r="D960" s="51"/>
      <c r="E960" s="51"/>
      <c r="F960" s="51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</row>
    <row r="961" ht="14.25" customHeight="1">
      <c r="A961" s="50"/>
      <c r="B961" s="50"/>
      <c r="C961" s="50"/>
      <c r="D961" s="51"/>
      <c r="E961" s="51"/>
      <c r="F961" s="51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</row>
    <row r="962" ht="14.25" customHeight="1">
      <c r="A962" s="50"/>
      <c r="B962" s="50"/>
      <c r="C962" s="50"/>
      <c r="D962" s="51"/>
      <c r="E962" s="51"/>
      <c r="F962" s="51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</row>
    <row r="963" ht="14.25" customHeight="1">
      <c r="A963" s="50"/>
      <c r="B963" s="50"/>
      <c r="C963" s="50"/>
      <c r="D963" s="51"/>
      <c r="E963" s="51"/>
      <c r="F963" s="51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</row>
    <row r="964" ht="14.25" customHeight="1">
      <c r="A964" s="50"/>
      <c r="B964" s="50"/>
      <c r="C964" s="50"/>
      <c r="D964" s="51"/>
      <c r="E964" s="51"/>
      <c r="F964" s="51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</row>
    <row r="965" ht="14.25" customHeight="1">
      <c r="A965" s="50"/>
      <c r="B965" s="50"/>
      <c r="C965" s="50"/>
      <c r="D965" s="51"/>
      <c r="E965" s="51"/>
      <c r="F965" s="51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</row>
    <row r="966" ht="14.25" customHeight="1">
      <c r="A966" s="50"/>
      <c r="B966" s="50"/>
      <c r="C966" s="50"/>
      <c r="D966" s="51"/>
      <c r="E966" s="51"/>
      <c r="F966" s="51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</row>
    <row r="967" ht="14.25" customHeight="1">
      <c r="A967" s="50"/>
      <c r="B967" s="50"/>
      <c r="C967" s="50"/>
      <c r="D967" s="51"/>
      <c r="E967" s="51"/>
      <c r="F967" s="51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</row>
    <row r="968" ht="14.25" customHeight="1">
      <c r="A968" s="50"/>
      <c r="B968" s="50"/>
      <c r="C968" s="50"/>
      <c r="D968" s="51"/>
      <c r="E968" s="51"/>
      <c r="F968" s="51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</row>
    <row r="969" ht="14.25" customHeight="1">
      <c r="A969" s="50"/>
      <c r="B969" s="50"/>
      <c r="C969" s="50"/>
      <c r="D969" s="51"/>
      <c r="E969" s="51"/>
      <c r="F969" s="51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</row>
    <row r="970" ht="14.25" customHeight="1">
      <c r="A970" s="50"/>
      <c r="B970" s="50"/>
      <c r="C970" s="50"/>
      <c r="D970" s="51"/>
      <c r="E970" s="51"/>
      <c r="F970" s="51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</row>
    <row r="971" ht="14.25" customHeight="1">
      <c r="A971" s="50"/>
      <c r="B971" s="50"/>
      <c r="C971" s="50"/>
      <c r="D971" s="51"/>
      <c r="E971" s="51"/>
      <c r="F971" s="51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</row>
    <row r="972" ht="14.25" customHeight="1">
      <c r="A972" s="50"/>
      <c r="B972" s="50"/>
      <c r="C972" s="50"/>
      <c r="D972" s="51"/>
      <c r="E972" s="51"/>
      <c r="F972" s="51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</row>
    <row r="973" ht="14.25" customHeight="1">
      <c r="A973" s="50"/>
      <c r="B973" s="50"/>
      <c r="C973" s="50"/>
      <c r="D973" s="51"/>
      <c r="E973" s="51"/>
      <c r="F973" s="51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</row>
    <row r="974" ht="14.25" customHeight="1">
      <c r="A974" s="50"/>
      <c r="B974" s="50"/>
      <c r="C974" s="50"/>
      <c r="D974" s="51"/>
      <c r="E974" s="51"/>
      <c r="F974" s="51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</row>
    <row r="975" ht="14.25" customHeight="1">
      <c r="A975" s="50"/>
      <c r="B975" s="50"/>
      <c r="C975" s="50"/>
      <c r="D975" s="51"/>
      <c r="E975" s="51"/>
      <c r="F975" s="51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</row>
    <row r="976" ht="14.25" customHeight="1">
      <c r="A976" s="50"/>
      <c r="B976" s="50"/>
      <c r="C976" s="50"/>
      <c r="D976" s="51"/>
      <c r="E976" s="51"/>
      <c r="F976" s="51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</row>
    <row r="977" ht="14.25" customHeight="1">
      <c r="A977" s="50"/>
      <c r="B977" s="50"/>
      <c r="C977" s="50"/>
      <c r="D977" s="51"/>
      <c r="E977" s="51"/>
      <c r="F977" s="51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</row>
    <row r="978" ht="14.25" customHeight="1">
      <c r="A978" s="50"/>
      <c r="B978" s="50"/>
      <c r="C978" s="50"/>
      <c r="D978" s="51"/>
      <c r="E978" s="51"/>
      <c r="F978" s="51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</row>
    <row r="979" ht="14.25" customHeight="1">
      <c r="A979" s="50"/>
      <c r="B979" s="50"/>
      <c r="C979" s="50"/>
      <c r="D979" s="51"/>
      <c r="E979" s="51"/>
      <c r="F979" s="51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</row>
    <row r="980" ht="14.25" customHeight="1">
      <c r="A980" s="50"/>
      <c r="B980" s="50"/>
      <c r="C980" s="50"/>
      <c r="D980" s="51"/>
      <c r="E980" s="51"/>
      <c r="F980" s="51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</row>
    <row r="981" ht="14.25" customHeight="1">
      <c r="A981" s="50"/>
      <c r="B981" s="50"/>
      <c r="C981" s="50"/>
      <c r="D981" s="51"/>
      <c r="E981" s="51"/>
      <c r="F981" s="51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</row>
    <row r="982" ht="14.25" customHeight="1">
      <c r="A982" s="50"/>
      <c r="B982" s="50"/>
      <c r="C982" s="50"/>
      <c r="D982" s="51"/>
      <c r="E982" s="51"/>
      <c r="F982" s="51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</row>
    <row r="983" ht="14.25" customHeight="1">
      <c r="A983" s="50"/>
      <c r="B983" s="50"/>
      <c r="C983" s="50"/>
      <c r="D983" s="51"/>
      <c r="E983" s="51"/>
      <c r="F983" s="51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</row>
    <row r="984" ht="14.25" customHeight="1">
      <c r="A984" s="50"/>
      <c r="B984" s="50"/>
      <c r="C984" s="50"/>
      <c r="D984" s="51"/>
      <c r="E984" s="51"/>
      <c r="F984" s="51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</row>
    <row r="985" ht="14.25" customHeight="1">
      <c r="A985" s="50"/>
      <c r="B985" s="50"/>
      <c r="C985" s="50"/>
      <c r="D985" s="51"/>
      <c r="E985" s="51"/>
      <c r="F985" s="51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</row>
    <row r="986" ht="14.25" customHeight="1">
      <c r="A986" s="50"/>
      <c r="B986" s="50"/>
      <c r="C986" s="50"/>
      <c r="D986" s="51"/>
      <c r="E986" s="51"/>
      <c r="F986" s="51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</row>
    <row r="987" ht="14.25" customHeight="1">
      <c r="A987" s="50"/>
      <c r="B987" s="50"/>
      <c r="C987" s="50"/>
      <c r="D987" s="51"/>
      <c r="E987" s="51"/>
      <c r="F987" s="51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</row>
    <row r="988" ht="14.25" customHeight="1">
      <c r="A988" s="50"/>
      <c r="B988" s="50"/>
      <c r="C988" s="50"/>
      <c r="D988" s="51"/>
      <c r="E988" s="51"/>
      <c r="F988" s="51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</row>
    <row r="989" ht="14.25" customHeight="1">
      <c r="A989" s="50"/>
      <c r="B989" s="50"/>
      <c r="C989" s="50"/>
      <c r="D989" s="51"/>
      <c r="E989" s="51"/>
      <c r="F989" s="51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</row>
    <row r="990" ht="14.25" customHeight="1">
      <c r="A990" s="50"/>
      <c r="B990" s="50"/>
      <c r="C990" s="50"/>
      <c r="D990" s="51"/>
      <c r="E990" s="51"/>
      <c r="F990" s="51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</row>
    <row r="991" ht="14.25" customHeight="1">
      <c r="A991" s="50"/>
      <c r="B991" s="50"/>
      <c r="C991" s="50"/>
      <c r="D991" s="51"/>
      <c r="E991" s="51"/>
      <c r="F991" s="51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</row>
    <row r="992" ht="14.25" customHeight="1">
      <c r="A992" s="50"/>
      <c r="B992" s="50"/>
      <c r="C992" s="50"/>
      <c r="D992" s="51"/>
      <c r="E992" s="51"/>
      <c r="F992" s="51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</row>
    <row r="993" ht="14.25" customHeight="1">
      <c r="A993" s="50"/>
      <c r="B993" s="50"/>
      <c r="C993" s="50"/>
      <c r="D993" s="51"/>
      <c r="E993" s="51"/>
      <c r="F993" s="51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</row>
    <row r="994" ht="14.25" customHeight="1">
      <c r="A994" s="50"/>
      <c r="B994" s="50"/>
      <c r="C994" s="50"/>
      <c r="D994" s="51"/>
      <c r="E994" s="51"/>
      <c r="F994" s="51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</row>
    <row r="995" ht="14.25" customHeight="1">
      <c r="A995" s="50"/>
      <c r="B995" s="50"/>
      <c r="C995" s="50"/>
      <c r="D995" s="51"/>
      <c r="E995" s="51"/>
      <c r="F995" s="51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</row>
    <row r="996" ht="14.25" customHeight="1">
      <c r="A996" s="50"/>
      <c r="B996" s="50"/>
      <c r="C996" s="50"/>
      <c r="D996" s="51"/>
      <c r="E996" s="51"/>
      <c r="F996" s="51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</row>
    <row r="997" ht="14.25" customHeight="1">
      <c r="A997" s="50"/>
      <c r="B997" s="50"/>
      <c r="C997" s="50"/>
      <c r="D997" s="51"/>
      <c r="E997" s="51"/>
      <c r="F997" s="51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</row>
    <row r="998" ht="14.25" customHeight="1">
      <c r="A998" s="50"/>
      <c r="B998" s="50"/>
      <c r="C998" s="50"/>
      <c r="D998" s="51"/>
      <c r="E998" s="51"/>
      <c r="F998" s="51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</row>
    <row r="999" ht="14.25" customHeight="1">
      <c r="A999" s="50"/>
      <c r="B999" s="50"/>
      <c r="C999" s="50"/>
      <c r="D999" s="51"/>
      <c r="E999" s="51"/>
      <c r="F999" s="51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</row>
    <row r="1000" ht="14.25" customHeight="1">
      <c r="A1000" s="50"/>
      <c r="B1000" s="50"/>
      <c r="C1000" s="50"/>
      <c r="D1000" s="51"/>
      <c r="E1000" s="51"/>
      <c r="F1000" s="51"/>
      <c r="G1000" s="50"/>
      <c r="H1000" s="50"/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</row>
    <row r="1001" ht="14.25" customHeight="1">
      <c r="A1001" s="50"/>
      <c r="B1001" s="50"/>
      <c r="C1001" s="50"/>
      <c r="D1001" s="51"/>
      <c r="E1001" s="51"/>
      <c r="F1001" s="51"/>
      <c r="G1001" s="50"/>
      <c r="H1001" s="50"/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</row>
    <row r="1002" ht="14.25" customHeight="1">
      <c r="A1002" s="50"/>
      <c r="B1002" s="50"/>
      <c r="C1002" s="50"/>
      <c r="D1002" s="51"/>
      <c r="E1002" s="51"/>
      <c r="F1002" s="51"/>
      <c r="G1002" s="50"/>
      <c r="H1002" s="50"/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</row>
    <row r="1003" ht="14.25" customHeight="1">
      <c r="A1003" s="50"/>
      <c r="B1003" s="50"/>
      <c r="C1003" s="50"/>
      <c r="D1003" s="51"/>
      <c r="E1003" s="51"/>
      <c r="F1003" s="51"/>
      <c r="G1003" s="50"/>
      <c r="H1003" s="50"/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</row>
    <row r="1004" ht="14.25" customHeight="1">
      <c r="A1004" s="50"/>
      <c r="B1004" s="50"/>
      <c r="C1004" s="50"/>
      <c r="D1004" s="51"/>
      <c r="E1004" s="51"/>
      <c r="F1004" s="51"/>
      <c r="G1004" s="50"/>
      <c r="H1004" s="50"/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</row>
    <row r="1005" ht="14.25" customHeight="1">
      <c r="A1005" s="50"/>
      <c r="B1005" s="50"/>
      <c r="C1005" s="50"/>
      <c r="D1005" s="51"/>
      <c r="E1005" s="51"/>
      <c r="F1005" s="51"/>
      <c r="G1005" s="50"/>
      <c r="H1005" s="50"/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</row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0.57"/>
    <col customWidth="1" min="2" max="2" width="12.86"/>
    <col customWidth="1" min="3" max="3" width="48.43"/>
    <col customWidth="1" min="4" max="5" width="21.71"/>
    <col customWidth="1" min="6" max="6" width="16.29"/>
    <col customWidth="1" min="7" max="7" width="14.86"/>
    <col customWidth="1" min="8" max="26" width="8.71"/>
  </cols>
  <sheetData>
    <row r="1" ht="14.25" customHeight="1">
      <c r="B1" s="1" t="s">
        <v>759</v>
      </c>
      <c r="D1" s="2"/>
      <c r="E1" s="2"/>
    </row>
    <row r="2" ht="14.25" customHeight="1">
      <c r="B2" s="17" t="s">
        <v>760</v>
      </c>
      <c r="D2" s="2"/>
      <c r="E2" s="2"/>
    </row>
    <row r="3" ht="1.5" customHeight="1">
      <c r="D3" s="2"/>
      <c r="E3" s="2"/>
    </row>
    <row r="4" ht="18.0" customHeight="1">
      <c r="B4" s="3" t="s">
        <v>3</v>
      </c>
      <c r="C4" s="3" t="s">
        <v>4</v>
      </c>
      <c r="D4" s="4" t="s">
        <v>5</v>
      </c>
      <c r="E4" s="4" t="s">
        <v>6</v>
      </c>
    </row>
    <row r="5" ht="3.0" customHeight="1">
      <c r="B5" s="5"/>
      <c r="C5" s="5"/>
      <c r="D5" s="6"/>
      <c r="E5" s="6"/>
    </row>
    <row r="6" ht="12.0" customHeight="1">
      <c r="A6" s="7"/>
      <c r="B6" s="8"/>
      <c r="C6" s="9" t="s">
        <v>761</v>
      </c>
      <c r="D6" s="81">
        <v>4.8929671905E8</v>
      </c>
      <c r="E6" s="11"/>
      <c r="F6" s="82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2.0" customHeight="1">
      <c r="A7" s="7"/>
      <c r="B7" s="8"/>
      <c r="C7" s="9"/>
      <c r="D7" s="12"/>
      <c r="E7" s="11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2.0" customHeight="1">
      <c r="B8" s="83">
        <v>45383.0</v>
      </c>
      <c r="C8" s="18" t="s">
        <v>118</v>
      </c>
      <c r="D8" s="81">
        <v>100000.0</v>
      </c>
      <c r="E8" s="15"/>
    </row>
    <row r="9" ht="14.25" customHeight="1">
      <c r="B9" s="83">
        <v>45383.0</v>
      </c>
      <c r="C9" s="18" t="s">
        <v>287</v>
      </c>
      <c r="D9" s="81">
        <v>50000.0</v>
      </c>
      <c r="E9" s="15"/>
      <c r="F9" s="17" t="s">
        <v>13</v>
      </c>
    </row>
    <row r="10" ht="14.25" customHeight="1">
      <c r="B10" s="83">
        <v>45383.0</v>
      </c>
      <c r="C10" s="18" t="s">
        <v>9</v>
      </c>
      <c r="D10" s="81">
        <v>200000.0</v>
      </c>
      <c r="E10" s="15"/>
    </row>
    <row r="11" ht="14.25" customHeight="1">
      <c r="B11" s="83">
        <v>45383.0</v>
      </c>
      <c r="C11" s="18" t="s">
        <v>183</v>
      </c>
      <c r="D11" s="81">
        <v>50000.0</v>
      </c>
      <c r="E11" s="15"/>
    </row>
    <row r="12" ht="14.25" customHeight="1">
      <c r="B12" s="83">
        <v>45383.0</v>
      </c>
      <c r="C12" s="18" t="s">
        <v>197</v>
      </c>
      <c r="D12" s="81">
        <v>50000.0</v>
      </c>
      <c r="E12" s="15"/>
      <c r="F12" s="21"/>
    </row>
    <row r="13" ht="14.25" customHeight="1">
      <c r="B13" s="83">
        <v>45383.0</v>
      </c>
      <c r="C13" s="18" t="s">
        <v>15</v>
      </c>
      <c r="D13" s="81">
        <v>200000.0</v>
      </c>
      <c r="E13" s="15"/>
      <c r="F13" s="17" t="s">
        <v>13</v>
      </c>
    </row>
    <row r="14" ht="14.25" customHeight="1">
      <c r="B14" s="83">
        <v>45383.0</v>
      </c>
      <c r="C14" s="18" t="s">
        <v>8</v>
      </c>
      <c r="D14" s="81">
        <v>100000.0</v>
      </c>
      <c r="E14" s="15"/>
    </row>
    <row r="15" ht="14.25" customHeight="1">
      <c r="B15" s="83">
        <v>45383.0</v>
      </c>
      <c r="C15" s="18" t="s">
        <v>137</v>
      </c>
      <c r="D15" s="48">
        <v>50000.0</v>
      </c>
      <c r="E15" s="15"/>
      <c r="F15" s="84"/>
    </row>
    <row r="16" ht="14.25" customHeight="1">
      <c r="B16" s="83">
        <v>45383.0</v>
      </c>
      <c r="C16" s="18" t="s">
        <v>19</v>
      </c>
      <c r="D16" s="81">
        <v>123456.0</v>
      </c>
      <c r="E16" s="15"/>
      <c r="F16" s="85" t="s">
        <v>762</v>
      </c>
    </row>
    <row r="17" ht="14.25" customHeight="1">
      <c r="B17" s="83">
        <v>45383.0</v>
      </c>
      <c r="C17" s="18" t="s">
        <v>20</v>
      </c>
      <c r="D17" s="81">
        <v>50000.0</v>
      </c>
      <c r="E17" s="15"/>
      <c r="F17" s="86"/>
    </row>
    <row r="18" ht="14.25" customHeight="1">
      <c r="B18" s="83">
        <v>45383.0</v>
      </c>
      <c r="C18" s="18" t="s">
        <v>282</v>
      </c>
      <c r="D18" s="81">
        <v>38822.0</v>
      </c>
      <c r="E18" s="15"/>
      <c r="F18" s="21"/>
    </row>
    <row r="19" ht="14.25" customHeight="1">
      <c r="B19" s="83">
        <v>45383.0</v>
      </c>
      <c r="C19" s="18" t="s">
        <v>23</v>
      </c>
      <c r="D19" s="81">
        <v>300000.0</v>
      </c>
      <c r="E19" s="15"/>
      <c r="F19" s="44"/>
    </row>
    <row r="20" ht="14.25" customHeight="1">
      <c r="B20" s="83">
        <v>45383.0</v>
      </c>
      <c r="C20" s="18" t="s">
        <v>282</v>
      </c>
      <c r="D20" s="81">
        <v>2288822.0</v>
      </c>
      <c r="E20" s="15"/>
      <c r="F20" s="44"/>
    </row>
    <row r="21" ht="14.25" customHeight="1">
      <c r="B21" s="83">
        <v>45383.0</v>
      </c>
      <c r="C21" s="18" t="s">
        <v>77</v>
      </c>
      <c r="D21" s="81">
        <v>100000.0</v>
      </c>
      <c r="E21" s="15"/>
      <c r="F21" s="43"/>
    </row>
    <row r="22" ht="14.25" customHeight="1">
      <c r="B22" s="83">
        <v>45383.0</v>
      </c>
      <c r="C22" s="18" t="s">
        <v>171</v>
      </c>
      <c r="D22" s="81">
        <v>55000.0</v>
      </c>
      <c r="E22" s="15"/>
    </row>
    <row r="23" ht="14.25" customHeight="1">
      <c r="B23" s="83">
        <v>45383.0</v>
      </c>
      <c r="C23" s="18" t="s">
        <v>611</v>
      </c>
      <c r="D23" s="81">
        <v>100000.0</v>
      </c>
      <c r="E23" s="15"/>
    </row>
    <row r="24" ht="14.25" customHeight="1">
      <c r="B24" s="83">
        <v>45383.0</v>
      </c>
      <c r="C24" s="18" t="s">
        <v>70</v>
      </c>
      <c r="D24" s="81">
        <v>25000.0</v>
      </c>
      <c r="E24" s="15"/>
      <c r="F24" s="44"/>
    </row>
    <row r="25" ht="14.25" customHeight="1">
      <c r="B25" s="83">
        <v>45383.0</v>
      </c>
      <c r="C25" s="18" t="s">
        <v>50</v>
      </c>
      <c r="D25" s="81">
        <v>1000000.0</v>
      </c>
      <c r="E25" s="15"/>
      <c r="F25" s="87"/>
    </row>
    <row r="26" ht="14.25" customHeight="1">
      <c r="B26" s="83">
        <v>45383.0</v>
      </c>
      <c r="C26" s="18" t="s">
        <v>80</v>
      </c>
      <c r="D26" s="81">
        <v>1500000.0</v>
      </c>
      <c r="E26" s="15"/>
      <c r="F26" s="87"/>
    </row>
    <row r="27" ht="14.25" customHeight="1">
      <c r="B27" s="83">
        <v>45383.0</v>
      </c>
      <c r="C27" s="18" t="s">
        <v>33</v>
      </c>
      <c r="D27" s="81">
        <v>950000.0</v>
      </c>
      <c r="E27" s="15"/>
      <c r="F27" s="87"/>
    </row>
    <row r="28" ht="14.25" customHeight="1">
      <c r="B28" s="83">
        <v>45383.0</v>
      </c>
      <c r="C28" s="18" t="s">
        <v>34</v>
      </c>
      <c r="D28" s="81">
        <v>100000.0</v>
      </c>
      <c r="E28" s="15"/>
      <c r="F28" s="87"/>
    </row>
    <row r="29" ht="14.25" customHeight="1">
      <c r="B29" s="83">
        <v>45383.0</v>
      </c>
      <c r="C29" s="18" t="s">
        <v>93</v>
      </c>
      <c r="D29" s="81">
        <v>50000.0</v>
      </c>
      <c r="E29" s="15"/>
      <c r="F29" s="87"/>
    </row>
    <row r="30" ht="14.25" customHeight="1">
      <c r="B30" s="83">
        <v>45383.0</v>
      </c>
      <c r="C30" s="18" t="s">
        <v>48</v>
      </c>
      <c r="D30" s="81">
        <v>600000.0</v>
      </c>
      <c r="E30" s="15"/>
      <c r="F30" s="87"/>
    </row>
    <row r="31" ht="14.25" customHeight="1">
      <c r="B31" s="83">
        <v>45383.0</v>
      </c>
      <c r="C31" s="18" t="s">
        <v>399</v>
      </c>
      <c r="D31" s="81">
        <v>100000.0</v>
      </c>
      <c r="E31" s="15"/>
      <c r="F31" s="87"/>
    </row>
    <row r="32" ht="14.25" customHeight="1">
      <c r="B32" s="83">
        <v>45383.0</v>
      </c>
      <c r="C32" s="18" t="s">
        <v>38</v>
      </c>
      <c r="D32" s="81">
        <v>500000.0</v>
      </c>
      <c r="E32" s="15"/>
      <c r="F32" s="88"/>
    </row>
    <row r="33" ht="14.25" customHeight="1">
      <c r="B33" s="83">
        <v>45383.0</v>
      </c>
      <c r="C33" s="18" t="s">
        <v>763</v>
      </c>
      <c r="D33" s="81">
        <v>250000.0</v>
      </c>
      <c r="E33" s="15"/>
      <c r="F33" s="17" t="s">
        <v>13</v>
      </c>
    </row>
    <row r="34" ht="14.25" customHeight="1">
      <c r="B34" s="83">
        <v>45383.0</v>
      </c>
      <c r="C34" s="18" t="s">
        <v>36</v>
      </c>
      <c r="D34" s="81">
        <v>200000.0</v>
      </c>
      <c r="E34" s="15"/>
      <c r="F34" s="88"/>
    </row>
    <row r="35" ht="14.25" customHeight="1">
      <c r="B35" s="83">
        <v>45383.0</v>
      </c>
      <c r="C35" s="18" t="s">
        <v>57</v>
      </c>
      <c r="D35" s="81">
        <v>100000.0</v>
      </c>
      <c r="E35" s="15"/>
    </row>
    <row r="36" ht="14.25" customHeight="1">
      <c r="B36" s="83">
        <v>45383.0</v>
      </c>
      <c r="C36" s="18" t="s">
        <v>66</v>
      </c>
      <c r="D36" s="81">
        <v>100000.0</v>
      </c>
      <c r="E36" s="15"/>
      <c r="F36" s="88"/>
    </row>
    <row r="37" ht="14.25" customHeight="1">
      <c r="B37" s="83">
        <v>45383.0</v>
      </c>
      <c r="C37" s="18" t="s">
        <v>283</v>
      </c>
      <c r="D37" s="81">
        <v>100000.0</v>
      </c>
      <c r="E37" s="15"/>
      <c r="F37" s="87"/>
    </row>
    <row r="38" ht="14.25" customHeight="1">
      <c r="B38" s="83">
        <v>45383.0</v>
      </c>
      <c r="C38" s="18" t="s">
        <v>69</v>
      </c>
      <c r="D38" s="81">
        <v>100000.0</v>
      </c>
      <c r="E38" s="15"/>
      <c r="F38" s="87"/>
    </row>
    <row r="39" ht="14.25" customHeight="1">
      <c r="B39" s="83">
        <v>45383.0</v>
      </c>
      <c r="C39" s="18" t="s">
        <v>644</v>
      </c>
      <c r="D39" s="81">
        <v>25000.0</v>
      </c>
      <c r="E39" s="15"/>
      <c r="F39" s="43"/>
    </row>
    <row r="40" ht="14.25" customHeight="1">
      <c r="B40" s="83">
        <v>45383.0</v>
      </c>
      <c r="C40" s="18" t="s">
        <v>487</v>
      </c>
      <c r="D40" s="81">
        <v>2000000.0</v>
      </c>
      <c r="E40" s="15"/>
      <c r="F40" s="87"/>
    </row>
    <row r="41" ht="14.25" customHeight="1">
      <c r="B41" s="83">
        <v>45383.0</v>
      </c>
      <c r="C41" s="18" t="s">
        <v>164</v>
      </c>
      <c r="D41" s="81">
        <v>25000.0</v>
      </c>
      <c r="E41" s="15"/>
      <c r="F41" s="43"/>
    </row>
    <row r="42" ht="14.25" customHeight="1">
      <c r="B42" s="83">
        <v>45383.0</v>
      </c>
      <c r="C42" s="18" t="s">
        <v>764</v>
      </c>
      <c r="D42" s="81">
        <v>300000.0</v>
      </c>
      <c r="E42" s="15"/>
      <c r="F42" s="45" t="s">
        <v>765</v>
      </c>
    </row>
    <row r="43" ht="14.25" customHeight="1">
      <c r="B43" s="83">
        <v>45383.0</v>
      </c>
      <c r="C43" s="18" t="s">
        <v>27</v>
      </c>
      <c r="D43" s="81">
        <v>100000.0</v>
      </c>
      <c r="E43" s="15"/>
      <c r="F43" s="87"/>
    </row>
    <row r="44" ht="14.25" customHeight="1">
      <c r="B44" s="83">
        <v>45383.0</v>
      </c>
      <c r="C44" s="18" t="s">
        <v>328</v>
      </c>
      <c r="D44" s="81">
        <v>50000.0</v>
      </c>
      <c r="E44" s="15"/>
      <c r="F44" s="87"/>
    </row>
    <row r="45" ht="14.25" customHeight="1">
      <c r="B45" s="83">
        <v>45383.0</v>
      </c>
      <c r="C45" s="18" t="s">
        <v>766</v>
      </c>
      <c r="D45" s="81">
        <v>2007947.0</v>
      </c>
      <c r="E45" s="15"/>
    </row>
    <row r="46" ht="14.25" customHeight="1">
      <c r="B46" s="83">
        <v>45383.0</v>
      </c>
      <c r="C46" s="18" t="s">
        <v>767</v>
      </c>
      <c r="D46" s="15"/>
      <c r="E46" s="81">
        <v>1.0E7</v>
      </c>
      <c r="F46" s="89" t="s">
        <v>382</v>
      </c>
    </row>
    <row r="47" ht="14.25" customHeight="1">
      <c r="B47" s="83">
        <v>45383.0</v>
      </c>
      <c r="C47" s="18" t="s">
        <v>49</v>
      </c>
      <c r="D47" s="81">
        <v>500000.0</v>
      </c>
      <c r="E47" s="15"/>
      <c r="F47" s="88"/>
    </row>
    <row r="48" ht="14.25" customHeight="1">
      <c r="B48" s="83">
        <v>45384.0</v>
      </c>
      <c r="C48" s="18" t="s">
        <v>365</v>
      </c>
      <c r="D48" s="81">
        <v>100000.0</v>
      </c>
      <c r="E48" s="15"/>
      <c r="F48" s="87"/>
    </row>
    <row r="49" ht="14.25" customHeight="1">
      <c r="B49" s="83">
        <v>45384.0</v>
      </c>
      <c r="C49" s="18" t="s">
        <v>612</v>
      </c>
      <c r="D49" s="81">
        <v>500000.0</v>
      </c>
      <c r="E49" s="15"/>
      <c r="F49" s="88"/>
    </row>
    <row r="50" ht="14.25" customHeight="1">
      <c r="B50" s="83">
        <v>45384.0</v>
      </c>
      <c r="C50" s="18" t="s">
        <v>89</v>
      </c>
      <c r="D50" s="81">
        <v>100000.0</v>
      </c>
      <c r="E50" s="15"/>
      <c r="F50" s="43"/>
    </row>
    <row r="51" ht="14.25" customHeight="1">
      <c r="B51" s="83">
        <v>45384.0</v>
      </c>
      <c r="C51" s="18" t="s">
        <v>427</v>
      </c>
      <c r="D51" s="81">
        <v>2000000.0</v>
      </c>
      <c r="E51" s="15"/>
      <c r="F51" s="87"/>
    </row>
    <row r="52" ht="14.25" customHeight="1">
      <c r="B52" s="83">
        <v>45384.0</v>
      </c>
      <c r="C52" s="18" t="s">
        <v>185</v>
      </c>
      <c r="D52" s="81">
        <v>20000.0</v>
      </c>
      <c r="E52" s="15"/>
      <c r="F52" s="87"/>
    </row>
    <row r="53" ht="14.25" customHeight="1">
      <c r="B53" s="83">
        <v>45384.0</v>
      </c>
      <c r="C53" s="18" t="s">
        <v>702</v>
      </c>
      <c r="D53" s="81">
        <v>50000.0</v>
      </c>
      <c r="E53" s="15"/>
      <c r="F53" s="87"/>
    </row>
    <row r="54" ht="14.25" customHeight="1">
      <c r="B54" s="83">
        <v>45384.0</v>
      </c>
      <c r="C54" s="18" t="s">
        <v>77</v>
      </c>
      <c r="D54" s="81">
        <v>100000.0</v>
      </c>
      <c r="E54" s="15"/>
      <c r="F54" s="87"/>
    </row>
    <row r="55" ht="14.25" customHeight="1">
      <c r="B55" s="83">
        <v>45384.0</v>
      </c>
      <c r="C55" s="18" t="s">
        <v>208</v>
      </c>
      <c r="D55" s="81">
        <v>200000.0</v>
      </c>
      <c r="E55" s="15"/>
      <c r="F55" s="87"/>
    </row>
    <row r="56" ht="14.25" customHeight="1">
      <c r="B56" s="83">
        <v>45384.0</v>
      </c>
      <c r="C56" s="18" t="s">
        <v>291</v>
      </c>
      <c r="D56" s="81">
        <v>200000.0</v>
      </c>
      <c r="E56" s="15"/>
      <c r="F56" s="45" t="s">
        <v>13</v>
      </c>
    </row>
    <row r="57" ht="14.25" customHeight="1">
      <c r="B57" s="83">
        <v>45384.0</v>
      </c>
      <c r="C57" s="18" t="s">
        <v>291</v>
      </c>
      <c r="D57" s="81">
        <v>50000.0</v>
      </c>
      <c r="E57" s="15"/>
      <c r="F57" s="89" t="s">
        <v>382</v>
      </c>
    </row>
    <row r="58" ht="14.25" customHeight="1">
      <c r="B58" s="83">
        <v>45384.0</v>
      </c>
      <c r="C58" s="18" t="s">
        <v>58</v>
      </c>
      <c r="D58" s="81">
        <v>100000.0</v>
      </c>
      <c r="E58" s="15"/>
      <c r="F58" s="44"/>
    </row>
    <row r="59" ht="14.25" customHeight="1">
      <c r="B59" s="83">
        <v>45384.0</v>
      </c>
      <c r="C59" s="18" t="s">
        <v>768</v>
      </c>
      <c r="D59" s="81">
        <v>300055.0</v>
      </c>
      <c r="E59" s="15"/>
      <c r="F59" s="89" t="s">
        <v>382</v>
      </c>
    </row>
    <row r="60" ht="14.25" customHeight="1">
      <c r="A60" s="83">
        <v>45384.0</v>
      </c>
      <c r="B60" s="83">
        <v>45384.0</v>
      </c>
      <c r="C60" s="18" t="s">
        <v>768</v>
      </c>
      <c r="D60" s="81">
        <v>400000.0</v>
      </c>
      <c r="E60" s="15"/>
      <c r="F60" s="87"/>
    </row>
    <row r="61" ht="14.25" customHeight="1">
      <c r="A61" s="83">
        <v>45384.0</v>
      </c>
      <c r="B61" s="83">
        <v>45384.0</v>
      </c>
      <c r="C61" s="18" t="s">
        <v>192</v>
      </c>
      <c r="D61" s="81">
        <v>500000.0</v>
      </c>
      <c r="E61" s="15"/>
      <c r="F61" s="87"/>
    </row>
    <row r="62" ht="14.25" customHeight="1">
      <c r="A62" s="83">
        <v>45384.0</v>
      </c>
      <c r="B62" s="83">
        <v>45384.0</v>
      </c>
      <c r="C62" s="18" t="s">
        <v>54</v>
      </c>
      <c r="D62" s="81">
        <v>50000.0</v>
      </c>
      <c r="E62" s="15"/>
      <c r="F62" s="87"/>
    </row>
    <row r="63" ht="14.25" customHeight="1">
      <c r="A63" s="83">
        <v>45384.0</v>
      </c>
      <c r="B63" s="83">
        <v>45384.0</v>
      </c>
      <c r="C63" s="18" t="s">
        <v>296</v>
      </c>
      <c r="D63" s="81">
        <v>50055.0</v>
      </c>
      <c r="E63" s="15"/>
      <c r="F63" s="87"/>
    </row>
    <row r="64" ht="14.25" customHeight="1">
      <c r="A64" s="83">
        <v>45384.0</v>
      </c>
      <c r="B64" s="83">
        <v>45384.0</v>
      </c>
      <c r="C64" s="18" t="s">
        <v>110</v>
      </c>
      <c r="D64" s="81">
        <v>500000.0</v>
      </c>
      <c r="E64" s="15"/>
      <c r="F64" s="87"/>
    </row>
    <row r="65" ht="14.25" customHeight="1">
      <c r="A65" s="83">
        <v>45384.0</v>
      </c>
      <c r="B65" s="83">
        <v>45384.0</v>
      </c>
      <c r="C65" s="18" t="s">
        <v>66</v>
      </c>
      <c r="D65" s="81">
        <v>100000.0</v>
      </c>
      <c r="E65" s="15"/>
      <c r="F65" s="87"/>
    </row>
    <row r="66" ht="14.25" customHeight="1">
      <c r="A66" s="83">
        <v>45384.0</v>
      </c>
      <c r="B66" s="83">
        <v>45384.0</v>
      </c>
      <c r="C66" s="18" t="s">
        <v>251</v>
      </c>
      <c r="D66" s="81">
        <v>650000.0</v>
      </c>
      <c r="E66" s="15"/>
      <c r="F66" s="87"/>
    </row>
    <row r="67" ht="14.25" customHeight="1">
      <c r="A67" s="83">
        <v>45384.0</v>
      </c>
      <c r="B67" s="83">
        <v>45384.0</v>
      </c>
      <c r="C67" s="18" t="s">
        <v>168</v>
      </c>
      <c r="D67" s="81">
        <v>500000.0</v>
      </c>
      <c r="E67" s="15"/>
      <c r="F67" s="89" t="s">
        <v>769</v>
      </c>
    </row>
    <row r="68" ht="14.25" customHeight="1">
      <c r="A68" s="83">
        <v>45384.0</v>
      </c>
      <c r="B68" s="83">
        <v>45384.0</v>
      </c>
      <c r="C68" s="18" t="s">
        <v>201</v>
      </c>
      <c r="D68" s="81">
        <v>100000.0</v>
      </c>
      <c r="E68" s="15"/>
      <c r="F68" s="87"/>
    </row>
    <row r="69" ht="14.25" customHeight="1">
      <c r="A69" s="83">
        <v>45384.0</v>
      </c>
      <c r="B69" s="83">
        <v>45384.0</v>
      </c>
      <c r="C69" s="18" t="s">
        <v>30</v>
      </c>
      <c r="D69" s="81">
        <v>1500000.0</v>
      </c>
      <c r="E69" s="15"/>
      <c r="F69" s="87"/>
    </row>
    <row r="70" ht="14.25" customHeight="1">
      <c r="A70" s="83">
        <v>45384.0</v>
      </c>
      <c r="B70" s="83">
        <v>45384.0</v>
      </c>
      <c r="C70" s="18" t="s">
        <v>160</v>
      </c>
      <c r="D70" s="81">
        <v>100000.0</v>
      </c>
      <c r="E70" s="15"/>
      <c r="F70" s="17" t="s">
        <v>13</v>
      </c>
    </row>
    <row r="71" ht="14.25" customHeight="1">
      <c r="A71" s="83">
        <v>45384.0</v>
      </c>
      <c r="B71" s="83">
        <v>45384.0</v>
      </c>
      <c r="C71" s="18" t="s">
        <v>101</v>
      </c>
      <c r="D71" s="81">
        <v>100000.0</v>
      </c>
      <c r="E71" s="15"/>
      <c r="F71" s="90"/>
    </row>
    <row r="72" ht="14.25" customHeight="1">
      <c r="A72" s="83">
        <v>45384.0</v>
      </c>
      <c r="B72" s="83">
        <v>45384.0</v>
      </c>
      <c r="C72" s="28" t="s">
        <v>252</v>
      </c>
      <c r="D72" s="91">
        <v>500000.0</v>
      </c>
      <c r="E72" s="27"/>
      <c r="F72" s="87"/>
    </row>
    <row r="73" ht="14.25" customHeight="1">
      <c r="A73" s="83">
        <v>45384.0</v>
      </c>
      <c r="B73" s="83">
        <v>45384.0</v>
      </c>
      <c r="C73" s="28" t="s">
        <v>102</v>
      </c>
      <c r="D73" s="91">
        <v>250000.0</v>
      </c>
      <c r="E73" s="27"/>
    </row>
    <row r="74" ht="14.25" customHeight="1">
      <c r="A74" s="83">
        <v>45384.0</v>
      </c>
      <c r="B74" s="83">
        <v>45384.0</v>
      </c>
      <c r="C74" s="28" t="s">
        <v>282</v>
      </c>
      <c r="D74" s="91">
        <v>38882.0</v>
      </c>
      <c r="E74" s="27"/>
    </row>
    <row r="75" ht="14.25" customHeight="1">
      <c r="A75" s="83">
        <v>45384.0</v>
      </c>
      <c r="B75" s="83">
        <v>45384.0</v>
      </c>
      <c r="C75" s="28" t="s">
        <v>92</v>
      </c>
      <c r="D75" s="91">
        <v>50000.0</v>
      </c>
      <c r="E75" s="27"/>
      <c r="F75" s="87"/>
    </row>
    <row r="76" ht="14.25" customHeight="1">
      <c r="A76" s="83">
        <v>45384.0</v>
      </c>
      <c r="B76" s="83">
        <v>45384.0</v>
      </c>
      <c r="C76" s="28" t="s">
        <v>232</v>
      </c>
      <c r="D76" s="91">
        <v>30000.0</v>
      </c>
      <c r="E76" s="27"/>
    </row>
    <row r="77" ht="14.25" customHeight="1">
      <c r="A77" s="83">
        <v>45384.0</v>
      </c>
      <c r="B77" s="83">
        <v>45384.0</v>
      </c>
      <c r="C77" s="28" t="s">
        <v>264</v>
      </c>
      <c r="D77" s="91">
        <v>1000000.0</v>
      </c>
      <c r="E77" s="27"/>
      <c r="F77" s="17" t="s">
        <v>13</v>
      </c>
    </row>
    <row r="78" ht="14.25" customHeight="1">
      <c r="A78" s="83">
        <v>45384.0</v>
      </c>
      <c r="B78" s="83">
        <v>45384.0</v>
      </c>
      <c r="C78" s="28" t="s">
        <v>730</v>
      </c>
      <c r="D78" s="91">
        <v>200000.0</v>
      </c>
      <c r="E78" s="27"/>
      <c r="F78" s="87"/>
    </row>
    <row r="79" ht="14.25" customHeight="1">
      <c r="A79" s="83">
        <v>45384.0</v>
      </c>
      <c r="B79" s="83">
        <v>45384.0</v>
      </c>
      <c r="C79" s="28" t="s">
        <v>621</v>
      </c>
      <c r="D79" s="91">
        <v>100000.0</v>
      </c>
      <c r="E79" s="27"/>
      <c r="F79" s="44"/>
    </row>
    <row r="80" ht="14.25" customHeight="1">
      <c r="B80" s="92">
        <v>45384.0</v>
      </c>
      <c r="C80" s="28" t="s">
        <v>185</v>
      </c>
      <c r="D80" s="91">
        <v>20000.0</v>
      </c>
      <c r="E80" s="27"/>
      <c r="F80" s="88"/>
    </row>
    <row r="81" ht="14.25" customHeight="1">
      <c r="B81" s="83">
        <v>45385.0</v>
      </c>
      <c r="C81" s="28" t="s">
        <v>39</v>
      </c>
      <c r="D81" s="91">
        <v>500000.0</v>
      </c>
      <c r="E81" s="27"/>
      <c r="F81" s="44"/>
    </row>
    <row r="82" ht="14.25" customHeight="1">
      <c r="B82" s="83">
        <v>45385.0</v>
      </c>
      <c r="C82" s="28" t="s">
        <v>210</v>
      </c>
      <c r="D82" s="91">
        <v>300000.0</v>
      </c>
      <c r="E82" s="27"/>
      <c r="F82" s="88"/>
    </row>
    <row r="83" ht="14.25" customHeight="1">
      <c r="B83" s="83">
        <v>45385.0</v>
      </c>
      <c r="C83" s="28" t="s">
        <v>17</v>
      </c>
      <c r="D83" s="91">
        <v>200000.0</v>
      </c>
      <c r="E83" s="27"/>
    </row>
    <row r="84" ht="14.25" customHeight="1">
      <c r="B84" s="83">
        <v>45385.0</v>
      </c>
      <c r="C84" s="28" t="s">
        <v>18</v>
      </c>
      <c r="D84" s="91">
        <v>200000.0</v>
      </c>
      <c r="E84" s="27"/>
      <c r="F84" s="93"/>
    </row>
    <row r="85" ht="14.25" customHeight="1">
      <c r="B85" s="83">
        <v>45385.0</v>
      </c>
      <c r="C85" s="28" t="s">
        <v>141</v>
      </c>
      <c r="D85" s="91">
        <v>500000.0</v>
      </c>
      <c r="E85" s="27"/>
      <c r="F85" s="17" t="s">
        <v>142</v>
      </c>
    </row>
    <row r="86" ht="14.25" customHeight="1">
      <c r="B86" s="83">
        <v>45385.0</v>
      </c>
      <c r="C86" s="28" t="s">
        <v>282</v>
      </c>
      <c r="D86" s="91">
        <v>38228.0</v>
      </c>
      <c r="E86" s="27"/>
      <c r="F86" s="44"/>
    </row>
    <row r="87" ht="14.25" customHeight="1">
      <c r="B87" s="83">
        <v>45385.0</v>
      </c>
      <c r="C87" s="28" t="s">
        <v>770</v>
      </c>
      <c r="D87" s="91">
        <v>200000.0</v>
      </c>
      <c r="E87" s="27"/>
      <c r="F87" s="88"/>
    </row>
    <row r="88" ht="14.25" customHeight="1">
      <c r="B88" s="83">
        <v>45385.0</v>
      </c>
      <c r="C88" s="28" t="s">
        <v>76</v>
      </c>
      <c r="D88" s="91">
        <v>500000.0</v>
      </c>
      <c r="E88" s="27"/>
      <c r="F88" s="90"/>
    </row>
    <row r="89" ht="14.25" customHeight="1">
      <c r="B89" s="83">
        <v>45385.0</v>
      </c>
      <c r="C89" s="28" t="s">
        <v>77</v>
      </c>
      <c r="D89" s="91">
        <v>100000.0</v>
      </c>
      <c r="E89" s="27"/>
      <c r="F89" s="44"/>
    </row>
    <row r="90" ht="14.25" customHeight="1">
      <c r="B90" s="83">
        <v>45385.0</v>
      </c>
      <c r="C90" s="28" t="s">
        <v>499</v>
      </c>
      <c r="D90" s="91">
        <v>200000.0</v>
      </c>
      <c r="E90" s="27"/>
      <c r="F90" s="88"/>
    </row>
    <row r="91" ht="14.25" customHeight="1">
      <c r="B91" s="83">
        <v>45385.0</v>
      </c>
      <c r="C91" s="28" t="s">
        <v>158</v>
      </c>
      <c r="D91" s="91">
        <v>1234567.0</v>
      </c>
      <c r="E91" s="27"/>
    </row>
    <row r="92" ht="14.25" customHeight="1">
      <c r="B92" s="83">
        <v>45385.0</v>
      </c>
      <c r="C92" s="28" t="s">
        <v>607</v>
      </c>
      <c r="D92" s="91">
        <v>100000.0</v>
      </c>
      <c r="E92" s="27"/>
    </row>
    <row r="93" ht="14.25" customHeight="1">
      <c r="B93" s="83">
        <v>45385.0</v>
      </c>
      <c r="C93" s="28" t="s">
        <v>189</v>
      </c>
      <c r="D93" s="91">
        <v>300000.0</v>
      </c>
      <c r="E93" s="27"/>
      <c r="F93" s="94"/>
    </row>
    <row r="94" ht="14.25" customHeight="1">
      <c r="B94" s="83">
        <v>45385.0</v>
      </c>
      <c r="C94" s="28" t="s">
        <v>66</v>
      </c>
      <c r="D94" s="91">
        <v>100000.0</v>
      </c>
      <c r="E94" s="27"/>
      <c r="F94" s="94"/>
    </row>
    <row r="95" ht="14.25" customHeight="1">
      <c r="B95" s="83">
        <v>45385.0</v>
      </c>
      <c r="C95" s="28" t="s">
        <v>67</v>
      </c>
      <c r="D95" s="91">
        <v>40000.0</v>
      </c>
      <c r="E95" s="27"/>
      <c r="F95" s="17" t="s">
        <v>56</v>
      </c>
    </row>
    <row r="96" ht="14.25" customHeight="1">
      <c r="B96" s="83">
        <v>45385.0</v>
      </c>
      <c r="C96" s="28" t="s">
        <v>59</v>
      </c>
      <c r="D96" s="91">
        <v>400000.0</v>
      </c>
      <c r="E96" s="27"/>
      <c r="F96" s="94"/>
    </row>
    <row r="97" ht="14.25" customHeight="1">
      <c r="B97" s="83">
        <v>45385.0</v>
      </c>
      <c r="C97" s="28" t="s">
        <v>747</v>
      </c>
      <c r="D97" s="91">
        <v>20000.0</v>
      </c>
      <c r="E97" s="27"/>
      <c r="F97" s="94"/>
    </row>
    <row r="98" ht="14.25" customHeight="1">
      <c r="B98" s="83">
        <v>45385.0</v>
      </c>
      <c r="C98" s="28" t="s">
        <v>234</v>
      </c>
      <c r="D98" s="91">
        <v>60000.0</v>
      </c>
      <c r="E98" s="27"/>
      <c r="F98" s="94"/>
    </row>
    <row r="99" ht="14.25" customHeight="1">
      <c r="B99" s="83">
        <v>45385.0</v>
      </c>
      <c r="C99" s="28" t="s">
        <v>700</v>
      </c>
      <c r="D99" s="91">
        <v>300000.0</v>
      </c>
      <c r="E99" s="27"/>
      <c r="F99" s="94"/>
    </row>
    <row r="100" ht="14.25" customHeight="1">
      <c r="B100" s="83">
        <v>45385.0</v>
      </c>
      <c r="C100" s="28" t="s">
        <v>22</v>
      </c>
      <c r="D100" s="91">
        <v>50000.0</v>
      </c>
      <c r="E100" s="27"/>
      <c r="F100" s="94"/>
    </row>
    <row r="101" ht="14.25" customHeight="1">
      <c r="B101" s="83">
        <v>45385.0</v>
      </c>
      <c r="C101" s="28" t="s">
        <v>396</v>
      </c>
      <c r="D101" s="91">
        <v>50055.0</v>
      </c>
      <c r="E101" s="27"/>
      <c r="F101" s="94"/>
    </row>
    <row r="102" ht="14.25" customHeight="1">
      <c r="B102" s="83">
        <v>45385.0</v>
      </c>
      <c r="C102" s="28" t="s">
        <v>771</v>
      </c>
      <c r="D102" s="91">
        <v>100000.0</v>
      </c>
      <c r="E102" s="27"/>
      <c r="F102" s="95" t="s">
        <v>13</v>
      </c>
    </row>
    <row r="103" ht="14.25" customHeight="1">
      <c r="B103" s="83">
        <v>45385.0</v>
      </c>
      <c r="C103" s="28" t="s">
        <v>68</v>
      </c>
      <c r="D103" s="91">
        <v>100000.0</v>
      </c>
      <c r="E103" s="27"/>
      <c r="F103" s="95" t="s">
        <v>13</v>
      </c>
    </row>
    <row r="104" ht="14.25" customHeight="1">
      <c r="B104" s="83">
        <v>45385.0</v>
      </c>
      <c r="C104" s="28" t="s">
        <v>68</v>
      </c>
      <c r="D104" s="91">
        <v>100055.0</v>
      </c>
      <c r="E104" s="27"/>
      <c r="F104" s="95" t="s">
        <v>382</v>
      </c>
    </row>
    <row r="105" ht="14.25" customHeight="1">
      <c r="B105" s="83">
        <v>45385.0</v>
      </c>
      <c r="C105" s="28" t="s">
        <v>772</v>
      </c>
      <c r="D105" s="91">
        <v>100000.0</v>
      </c>
      <c r="E105" s="27"/>
      <c r="F105" s="94"/>
    </row>
    <row r="106" ht="14.25" customHeight="1">
      <c r="B106" s="83">
        <v>45386.0</v>
      </c>
      <c r="C106" s="28" t="s">
        <v>49</v>
      </c>
      <c r="D106" s="91">
        <v>300000.0</v>
      </c>
      <c r="E106" s="27"/>
      <c r="F106" s="94"/>
    </row>
    <row r="107" ht="14.25" customHeight="1">
      <c r="B107" s="83">
        <v>45386.0</v>
      </c>
      <c r="C107" s="28" t="s">
        <v>773</v>
      </c>
      <c r="D107" s="91">
        <v>200000.0</v>
      </c>
      <c r="E107" s="27"/>
      <c r="F107" s="95" t="s">
        <v>382</v>
      </c>
    </row>
    <row r="108" ht="14.25" customHeight="1">
      <c r="B108" s="83">
        <v>45386.0</v>
      </c>
      <c r="C108" s="28" t="s">
        <v>774</v>
      </c>
      <c r="D108" s="91">
        <v>25055.0</v>
      </c>
      <c r="E108" s="27"/>
      <c r="F108" s="95" t="s">
        <v>382</v>
      </c>
    </row>
    <row r="109" ht="14.25" customHeight="1">
      <c r="B109" s="83">
        <v>45386.0</v>
      </c>
      <c r="C109" s="28" t="s">
        <v>775</v>
      </c>
      <c r="D109" s="91">
        <v>500055.0</v>
      </c>
      <c r="E109" s="27"/>
      <c r="F109" s="94"/>
    </row>
    <row r="110" ht="14.25" customHeight="1">
      <c r="B110" s="83">
        <v>45386.0</v>
      </c>
      <c r="C110" s="28" t="s">
        <v>351</v>
      </c>
      <c r="D110" s="91">
        <v>100055.0</v>
      </c>
      <c r="E110" s="27"/>
      <c r="F110" s="94"/>
    </row>
    <row r="111" ht="14.25" customHeight="1">
      <c r="B111" s="83">
        <v>45386.0</v>
      </c>
      <c r="C111" s="28" t="s">
        <v>97</v>
      </c>
      <c r="D111" s="91">
        <v>200000.0</v>
      </c>
      <c r="E111" s="27"/>
      <c r="F111" s="94"/>
    </row>
    <row r="112" ht="14.25" customHeight="1">
      <c r="B112" s="83">
        <v>45386.0</v>
      </c>
      <c r="C112" s="28" t="s">
        <v>97</v>
      </c>
      <c r="D112" s="91">
        <v>100055.0</v>
      </c>
      <c r="E112" s="27"/>
      <c r="F112" s="94"/>
    </row>
    <row r="113" ht="14.25" customHeight="1">
      <c r="B113" s="83">
        <v>45386.0</v>
      </c>
      <c r="C113" s="28" t="s">
        <v>77</v>
      </c>
      <c r="D113" s="91">
        <v>100000.0</v>
      </c>
      <c r="E113" s="27"/>
      <c r="F113" s="94"/>
    </row>
    <row r="114" ht="14.25" customHeight="1">
      <c r="B114" s="83">
        <v>45386.0</v>
      </c>
      <c r="C114" s="28" t="s">
        <v>402</v>
      </c>
      <c r="D114" s="91">
        <v>100000.0</v>
      </c>
      <c r="E114" s="27"/>
      <c r="F114" s="95" t="s">
        <v>13</v>
      </c>
    </row>
    <row r="115" ht="14.25" customHeight="1">
      <c r="B115" s="83">
        <v>45386.0</v>
      </c>
      <c r="C115" s="28" t="s">
        <v>66</v>
      </c>
      <c r="D115" s="91">
        <v>100000.0</v>
      </c>
      <c r="E115" s="27"/>
      <c r="F115" s="94"/>
    </row>
    <row r="116" ht="14.25" customHeight="1">
      <c r="B116" s="83">
        <v>45386.0</v>
      </c>
      <c r="C116" s="28" t="s">
        <v>173</v>
      </c>
      <c r="D116" s="91">
        <v>350000.0</v>
      </c>
      <c r="E116" s="27"/>
      <c r="F116" s="94"/>
    </row>
    <row r="117" ht="14.25" customHeight="1">
      <c r="B117" s="83">
        <v>45386.0</v>
      </c>
      <c r="C117" s="28" t="s">
        <v>185</v>
      </c>
      <c r="D117" s="91">
        <v>20000.0</v>
      </c>
      <c r="E117" s="27"/>
      <c r="F117" s="94"/>
    </row>
    <row r="118" ht="14.25" customHeight="1">
      <c r="B118" s="83">
        <v>45386.0</v>
      </c>
      <c r="C118" s="28" t="s">
        <v>282</v>
      </c>
      <c r="D118" s="91">
        <v>38882.0</v>
      </c>
      <c r="E118" s="27"/>
      <c r="F118" s="94"/>
    </row>
    <row r="119" ht="14.25" customHeight="1">
      <c r="B119" s="83">
        <v>45386.0</v>
      </c>
      <c r="C119" s="28" t="s">
        <v>202</v>
      </c>
      <c r="D119" s="91">
        <v>100000.0</v>
      </c>
      <c r="E119" s="27"/>
      <c r="F119" s="94"/>
    </row>
    <row r="120" ht="14.25" customHeight="1">
      <c r="B120" s="83">
        <v>45386.0</v>
      </c>
      <c r="C120" s="28" t="s">
        <v>776</v>
      </c>
      <c r="D120" s="91">
        <v>200000.0</v>
      </c>
      <c r="E120" s="27"/>
      <c r="F120" s="94"/>
    </row>
    <row r="121" ht="14.25" customHeight="1">
      <c r="B121" s="83">
        <v>45386.0</v>
      </c>
      <c r="C121" s="28" t="s">
        <v>105</v>
      </c>
      <c r="D121" s="91">
        <v>1000000.0</v>
      </c>
      <c r="E121" s="27"/>
      <c r="F121" s="94"/>
    </row>
    <row r="122" ht="14.25" customHeight="1">
      <c r="B122" s="83">
        <v>45386.0</v>
      </c>
      <c r="C122" s="28" t="s">
        <v>105</v>
      </c>
      <c r="D122" s="91">
        <v>250055.0</v>
      </c>
      <c r="E122" s="27"/>
      <c r="F122" s="94"/>
    </row>
    <row r="123" ht="14.25" customHeight="1">
      <c r="B123" s="83">
        <v>45386.0</v>
      </c>
      <c r="C123" s="28" t="s">
        <v>777</v>
      </c>
      <c r="D123" s="91">
        <v>5000000.0</v>
      </c>
      <c r="E123" s="27"/>
      <c r="F123" s="94"/>
    </row>
    <row r="124" ht="14.25" customHeight="1">
      <c r="B124" s="83">
        <v>45386.0</v>
      </c>
      <c r="C124" s="28" t="s">
        <v>267</v>
      </c>
      <c r="D124" s="91">
        <v>500000.0</v>
      </c>
      <c r="E124" s="27"/>
      <c r="F124" s="94"/>
    </row>
    <row r="125" ht="14.25" customHeight="1">
      <c r="B125" s="83">
        <v>45386.0</v>
      </c>
      <c r="C125" s="28" t="s">
        <v>200</v>
      </c>
      <c r="D125" s="91">
        <v>500000.0</v>
      </c>
      <c r="E125" s="27"/>
      <c r="F125" s="94"/>
    </row>
    <row r="126" ht="14.25" customHeight="1">
      <c r="B126" s="83">
        <v>45386.0</v>
      </c>
      <c r="C126" s="28" t="s">
        <v>88</v>
      </c>
      <c r="D126" s="91">
        <v>150000.0</v>
      </c>
      <c r="E126" s="27"/>
      <c r="F126" s="94"/>
    </row>
    <row r="127" ht="14.25" customHeight="1">
      <c r="B127" s="83">
        <v>45386.0</v>
      </c>
      <c r="C127" s="28" t="s">
        <v>65</v>
      </c>
      <c r="D127" s="91">
        <v>300000.0</v>
      </c>
      <c r="E127" s="27"/>
      <c r="F127" s="94"/>
    </row>
    <row r="128" ht="14.25" customHeight="1">
      <c r="B128" s="83">
        <v>45386.0</v>
      </c>
      <c r="C128" s="28" t="s">
        <v>492</v>
      </c>
      <c r="D128" s="91">
        <v>1000000.0</v>
      </c>
      <c r="E128" s="27"/>
      <c r="F128" s="95" t="s">
        <v>13</v>
      </c>
    </row>
    <row r="129" ht="14.25" customHeight="1">
      <c r="B129" s="83">
        <v>45386.0</v>
      </c>
      <c r="C129" s="28" t="s">
        <v>530</v>
      </c>
      <c r="D129" s="91">
        <v>300000.0</v>
      </c>
      <c r="E129" s="27"/>
      <c r="F129" s="94"/>
    </row>
    <row r="130" ht="14.25" customHeight="1">
      <c r="B130" s="83">
        <v>45386.0</v>
      </c>
      <c r="C130" s="28" t="s">
        <v>252</v>
      </c>
      <c r="D130" s="91">
        <v>100000.0</v>
      </c>
      <c r="E130" s="27"/>
      <c r="F130" s="94"/>
    </row>
    <row r="131" ht="14.25" customHeight="1">
      <c r="B131" s="83">
        <v>45386.0</v>
      </c>
      <c r="C131" s="28" t="s">
        <v>91</v>
      </c>
      <c r="D131" s="91">
        <v>50000.0</v>
      </c>
      <c r="E131" s="27"/>
      <c r="F131" s="94"/>
    </row>
    <row r="132" ht="14.25" customHeight="1">
      <c r="B132" s="83">
        <v>45386.0</v>
      </c>
      <c r="C132" s="28" t="s">
        <v>234</v>
      </c>
      <c r="D132" s="91">
        <v>60000.0</v>
      </c>
      <c r="E132" s="27"/>
      <c r="F132" s="94"/>
    </row>
    <row r="133" ht="14.25" customHeight="1">
      <c r="B133" s="83">
        <v>45386.0</v>
      </c>
      <c r="C133" s="28" t="s">
        <v>501</v>
      </c>
      <c r="D133" s="91">
        <v>50000.0</v>
      </c>
      <c r="E133" s="27"/>
      <c r="F133" s="94"/>
    </row>
    <row r="134" ht="14.25" customHeight="1">
      <c r="B134" s="83">
        <v>45386.0</v>
      </c>
      <c r="C134" s="28" t="s">
        <v>157</v>
      </c>
      <c r="D134" s="91">
        <v>50000.0</v>
      </c>
      <c r="E134" s="27"/>
      <c r="F134" s="95" t="s">
        <v>13</v>
      </c>
    </row>
    <row r="135" ht="14.25" customHeight="1">
      <c r="B135" s="83">
        <v>45386.0</v>
      </c>
      <c r="C135" s="28" t="s">
        <v>133</v>
      </c>
      <c r="D135" s="91">
        <v>200000.0</v>
      </c>
      <c r="E135" s="27"/>
      <c r="F135" s="94"/>
    </row>
    <row r="136" ht="14.25" customHeight="1">
      <c r="B136" s="83">
        <v>45386.0</v>
      </c>
      <c r="C136" s="28" t="s">
        <v>96</v>
      </c>
      <c r="D136" s="96">
        <v>150000.0</v>
      </c>
      <c r="E136" s="27"/>
      <c r="F136" s="94"/>
    </row>
    <row r="137" ht="14.25" customHeight="1">
      <c r="B137" s="83">
        <v>45386.0</v>
      </c>
      <c r="C137" s="28" t="s">
        <v>506</v>
      </c>
      <c r="D137" s="91">
        <v>500000.0</v>
      </c>
      <c r="E137" s="27"/>
      <c r="F137" s="17" t="s">
        <v>13</v>
      </c>
    </row>
    <row r="138" ht="14.25" customHeight="1">
      <c r="B138" s="83">
        <v>45387.0</v>
      </c>
      <c r="C138" s="28" t="s">
        <v>381</v>
      </c>
      <c r="D138" s="91">
        <v>135000.0</v>
      </c>
      <c r="E138" s="27"/>
      <c r="F138" s="44"/>
    </row>
    <row r="139" ht="14.25" customHeight="1">
      <c r="B139" s="83">
        <v>45387.0</v>
      </c>
      <c r="C139" s="28" t="s">
        <v>488</v>
      </c>
      <c r="D139" s="91">
        <v>30000.0</v>
      </c>
      <c r="E139" s="27"/>
      <c r="F139" s="43"/>
    </row>
    <row r="140" ht="14.25" customHeight="1">
      <c r="B140" s="83">
        <v>45387.0</v>
      </c>
      <c r="C140" s="28" t="s">
        <v>707</v>
      </c>
      <c r="D140" s="91">
        <v>1000000.0</v>
      </c>
      <c r="E140" s="27"/>
      <c r="F140" s="43"/>
    </row>
    <row r="141" ht="14.25" customHeight="1">
      <c r="B141" s="83">
        <v>45387.0</v>
      </c>
      <c r="C141" s="28" t="s">
        <v>177</v>
      </c>
      <c r="D141" s="91">
        <v>600000.0</v>
      </c>
      <c r="E141" s="27"/>
      <c r="F141" s="44"/>
    </row>
    <row r="142" ht="14.25" customHeight="1">
      <c r="B142" s="83">
        <v>45387.0</v>
      </c>
      <c r="C142" s="28" t="s">
        <v>778</v>
      </c>
      <c r="D142" s="91">
        <v>50000.0</v>
      </c>
      <c r="E142" s="27"/>
      <c r="F142" s="43"/>
    </row>
    <row r="143" ht="14.25" customHeight="1">
      <c r="B143" s="83">
        <v>45387.0</v>
      </c>
      <c r="C143" s="28" t="s">
        <v>489</v>
      </c>
      <c r="D143" s="91">
        <v>100000.0</v>
      </c>
      <c r="E143" s="27"/>
      <c r="F143" s="43"/>
    </row>
    <row r="144" ht="14.25" customHeight="1">
      <c r="B144" s="83">
        <v>45387.0</v>
      </c>
      <c r="C144" s="28" t="s">
        <v>185</v>
      </c>
      <c r="D144" s="91">
        <v>20000.0</v>
      </c>
      <c r="E144" s="27"/>
      <c r="F144" s="44"/>
    </row>
    <row r="145" ht="14.25" customHeight="1">
      <c r="B145" s="83">
        <v>45387.0</v>
      </c>
      <c r="C145" s="28" t="s">
        <v>82</v>
      </c>
      <c r="D145" s="91">
        <v>300000.0</v>
      </c>
      <c r="E145" s="27"/>
      <c r="F145" s="47" t="s">
        <v>13</v>
      </c>
    </row>
    <row r="146" ht="14.25" customHeight="1">
      <c r="B146" s="83">
        <v>45387.0</v>
      </c>
      <c r="C146" s="28" t="s">
        <v>245</v>
      </c>
      <c r="D146" s="91">
        <v>80055.0</v>
      </c>
      <c r="E146" s="27"/>
      <c r="F146" s="43"/>
    </row>
    <row r="147" ht="14.25" customHeight="1">
      <c r="B147" s="83">
        <v>45387.0</v>
      </c>
      <c r="C147" s="28" t="s">
        <v>77</v>
      </c>
      <c r="D147" s="91">
        <v>100000.0</v>
      </c>
      <c r="E147" s="27"/>
      <c r="F147" s="44"/>
    </row>
    <row r="148" ht="14.25" customHeight="1">
      <c r="B148" s="83">
        <v>45387.0</v>
      </c>
      <c r="C148" s="28" t="s">
        <v>470</v>
      </c>
      <c r="D148" s="91">
        <v>100000.0</v>
      </c>
      <c r="E148" s="27"/>
      <c r="F148" s="88"/>
    </row>
    <row r="149" ht="14.25" customHeight="1">
      <c r="B149" s="83">
        <v>45387.0</v>
      </c>
      <c r="C149" s="28" t="s">
        <v>234</v>
      </c>
      <c r="D149" s="91">
        <v>120000.0</v>
      </c>
      <c r="E149" s="27"/>
    </row>
    <row r="150" ht="14.25" customHeight="1">
      <c r="B150" s="83">
        <v>45387.0</v>
      </c>
      <c r="C150" s="28" t="s">
        <v>252</v>
      </c>
      <c r="D150" s="91">
        <v>100055.0</v>
      </c>
      <c r="E150" s="27"/>
    </row>
    <row r="151" ht="14.25" customHeight="1">
      <c r="B151" s="83">
        <v>45387.0</v>
      </c>
      <c r="C151" s="28" t="s">
        <v>63</v>
      </c>
      <c r="D151" s="91">
        <v>50000.0</v>
      </c>
      <c r="E151" s="27"/>
      <c r="F151" s="44"/>
    </row>
    <row r="152" ht="14.25" customHeight="1">
      <c r="B152" s="83">
        <v>45387.0</v>
      </c>
      <c r="C152" s="28" t="s">
        <v>29</v>
      </c>
      <c r="D152" s="91">
        <v>1000000.0</v>
      </c>
      <c r="E152" s="27"/>
    </row>
    <row r="153" ht="14.25" customHeight="1">
      <c r="B153" s="83">
        <v>45387.0</v>
      </c>
      <c r="C153" s="28" t="s">
        <v>193</v>
      </c>
      <c r="D153" s="91">
        <v>4000000.0</v>
      </c>
      <c r="E153" s="27"/>
    </row>
    <row r="154" ht="14.25" customHeight="1">
      <c r="B154" s="83">
        <v>45387.0</v>
      </c>
      <c r="C154" s="28" t="s">
        <v>779</v>
      </c>
      <c r="D154" s="91">
        <v>300000.0</v>
      </c>
      <c r="E154" s="27"/>
      <c r="F154" s="17" t="s">
        <v>13</v>
      </c>
    </row>
    <row r="155" ht="14.25" customHeight="1">
      <c r="B155" s="83">
        <v>45387.0</v>
      </c>
      <c r="C155" s="28" t="s">
        <v>70</v>
      </c>
      <c r="D155" s="91">
        <v>1000.0</v>
      </c>
      <c r="E155" s="27"/>
    </row>
    <row r="156" ht="14.25" customHeight="1">
      <c r="B156" s="83">
        <v>45387.0</v>
      </c>
      <c r="C156" s="28" t="s">
        <v>130</v>
      </c>
      <c r="D156" s="91">
        <v>50000.0</v>
      </c>
      <c r="E156" s="27"/>
      <c r="F156" s="17" t="s">
        <v>13</v>
      </c>
    </row>
    <row r="157" ht="14.25" customHeight="1">
      <c r="B157" s="83">
        <v>45387.0</v>
      </c>
      <c r="C157" s="28" t="s">
        <v>66</v>
      </c>
      <c r="D157" s="91">
        <v>100000.0</v>
      </c>
      <c r="E157" s="27"/>
      <c r="F157" s="44"/>
    </row>
    <row r="158" ht="14.25" customHeight="1">
      <c r="B158" s="83">
        <v>45387.0</v>
      </c>
      <c r="C158" s="28" t="s">
        <v>780</v>
      </c>
      <c r="D158" s="91">
        <v>200000.0</v>
      </c>
      <c r="E158" s="27"/>
    </row>
    <row r="159" ht="14.25" customHeight="1">
      <c r="B159" s="83">
        <v>45387.0</v>
      </c>
      <c r="C159" s="28" t="s">
        <v>211</v>
      </c>
      <c r="D159" s="91">
        <v>300000.0</v>
      </c>
      <c r="E159" s="27"/>
    </row>
    <row r="160" ht="14.25" customHeight="1">
      <c r="B160" s="83">
        <v>45387.0</v>
      </c>
      <c r="C160" s="28" t="s">
        <v>781</v>
      </c>
      <c r="D160" s="91">
        <v>50000.0</v>
      </c>
      <c r="E160" s="27"/>
    </row>
    <row r="161" ht="14.25" customHeight="1">
      <c r="B161" s="83">
        <v>45387.0</v>
      </c>
      <c r="C161" s="28" t="s">
        <v>307</v>
      </c>
      <c r="D161" s="91">
        <v>500000.0</v>
      </c>
      <c r="E161" s="27"/>
    </row>
    <row r="162" ht="14.25" customHeight="1">
      <c r="B162" s="83">
        <v>45387.0</v>
      </c>
      <c r="C162" s="28" t="s">
        <v>572</v>
      </c>
      <c r="D162" s="91">
        <v>100000.0</v>
      </c>
      <c r="E162" s="27"/>
    </row>
    <row r="163" ht="14.25" customHeight="1">
      <c r="B163" s="83">
        <v>45387.0</v>
      </c>
      <c r="C163" s="28" t="s">
        <v>298</v>
      </c>
      <c r="D163" s="91">
        <v>300000.0</v>
      </c>
      <c r="E163" s="27"/>
      <c r="F163" s="17" t="s">
        <v>13</v>
      </c>
    </row>
    <row r="164" ht="14.25" customHeight="1">
      <c r="B164" s="83">
        <v>45387.0</v>
      </c>
      <c r="C164" s="28" t="s">
        <v>782</v>
      </c>
      <c r="D164" s="91">
        <v>200000.0</v>
      </c>
      <c r="E164" s="27"/>
    </row>
    <row r="165" ht="14.25" customHeight="1">
      <c r="B165" s="83">
        <v>45387.0</v>
      </c>
      <c r="C165" s="28" t="s">
        <v>328</v>
      </c>
      <c r="D165" s="91">
        <v>50000.0</v>
      </c>
      <c r="E165" s="27"/>
    </row>
    <row r="166" ht="14.25" customHeight="1">
      <c r="B166" s="83">
        <v>45387.0</v>
      </c>
      <c r="C166" s="28" t="s">
        <v>383</v>
      </c>
      <c r="D166" s="91">
        <v>1000000.0</v>
      </c>
      <c r="E166" s="27"/>
    </row>
    <row r="167" ht="14.25" customHeight="1">
      <c r="B167" s="83">
        <v>45387.0</v>
      </c>
      <c r="C167" s="28" t="s">
        <v>783</v>
      </c>
      <c r="D167" s="91">
        <v>200000.0</v>
      </c>
      <c r="E167" s="27"/>
    </row>
    <row r="168" ht="14.25" customHeight="1">
      <c r="B168" s="83">
        <v>45387.0</v>
      </c>
      <c r="C168" s="28" t="s">
        <v>117</v>
      </c>
      <c r="D168" s="91">
        <v>50000.0</v>
      </c>
      <c r="E168" s="27"/>
    </row>
    <row r="169" ht="14.25" customHeight="1">
      <c r="B169" s="83">
        <v>45388.0</v>
      </c>
      <c r="C169" s="28" t="s">
        <v>70</v>
      </c>
      <c r="D169" s="91">
        <v>500.0</v>
      </c>
      <c r="E169" s="27"/>
    </row>
    <row r="170" ht="14.25" customHeight="1">
      <c r="B170" s="83">
        <v>45388.0</v>
      </c>
      <c r="C170" s="28" t="s">
        <v>77</v>
      </c>
      <c r="D170" s="91">
        <v>100000.0</v>
      </c>
      <c r="E170" s="27"/>
    </row>
    <row r="171" ht="14.25" customHeight="1">
      <c r="B171" s="83">
        <v>45388.0</v>
      </c>
      <c r="C171" s="28" t="s">
        <v>282</v>
      </c>
      <c r="D171" s="91">
        <v>38822.0</v>
      </c>
      <c r="E171" s="27"/>
    </row>
    <row r="172" ht="14.25" customHeight="1">
      <c r="B172" s="83">
        <v>45388.0</v>
      </c>
      <c r="C172" s="28" t="s">
        <v>324</v>
      </c>
      <c r="D172" s="91">
        <v>200011.0</v>
      </c>
      <c r="E172" s="27"/>
    </row>
    <row r="173" ht="14.25" customHeight="1">
      <c r="B173" s="83">
        <v>45388.0</v>
      </c>
      <c r="C173" s="28" t="s">
        <v>568</v>
      </c>
      <c r="D173" s="91">
        <v>125000.0</v>
      </c>
      <c r="E173" s="27"/>
    </row>
    <row r="174" ht="14.25" customHeight="1">
      <c r="B174" s="83">
        <v>45388.0</v>
      </c>
      <c r="C174" s="28" t="s">
        <v>66</v>
      </c>
      <c r="D174" s="91">
        <v>100000.0</v>
      </c>
      <c r="E174" s="27"/>
    </row>
    <row r="175" ht="14.25" customHeight="1">
      <c r="B175" s="83">
        <v>45388.0</v>
      </c>
      <c r="C175" s="28" t="s">
        <v>442</v>
      </c>
      <c r="D175" s="91">
        <v>200000.0</v>
      </c>
      <c r="E175" s="27"/>
    </row>
    <row r="176" ht="14.25" customHeight="1">
      <c r="B176" s="83">
        <v>45388.0</v>
      </c>
      <c r="C176" s="28" t="s">
        <v>101</v>
      </c>
      <c r="D176" s="91">
        <v>100000.0</v>
      </c>
      <c r="E176" s="27"/>
    </row>
    <row r="177" ht="14.25" customHeight="1">
      <c r="B177" s="83">
        <v>45388.0</v>
      </c>
      <c r="C177" s="28" t="s">
        <v>640</v>
      </c>
      <c r="D177" s="91">
        <v>500000.0</v>
      </c>
      <c r="E177" s="27"/>
    </row>
    <row r="178" ht="14.25" customHeight="1">
      <c r="B178" s="83">
        <v>45388.0</v>
      </c>
      <c r="C178" s="28" t="s">
        <v>784</v>
      </c>
      <c r="D178" s="91">
        <v>250000.0</v>
      </c>
      <c r="E178" s="27"/>
      <c r="F178" s="17" t="s">
        <v>13</v>
      </c>
    </row>
    <row r="179" ht="14.25" customHeight="1">
      <c r="B179" s="83">
        <v>45388.0</v>
      </c>
      <c r="C179" s="28" t="s">
        <v>212</v>
      </c>
      <c r="D179" s="91">
        <v>50000.0</v>
      </c>
      <c r="E179" s="27"/>
    </row>
    <row r="180" ht="14.25" customHeight="1">
      <c r="B180" s="83">
        <v>45388.0</v>
      </c>
      <c r="C180" s="28" t="s">
        <v>52</v>
      </c>
      <c r="D180" s="91">
        <v>100000.0</v>
      </c>
      <c r="E180" s="27"/>
    </row>
    <row r="181" ht="14.25" customHeight="1">
      <c r="B181" s="83">
        <v>45388.0</v>
      </c>
      <c r="C181" s="28" t="s">
        <v>31</v>
      </c>
      <c r="D181" s="91">
        <v>5000.0</v>
      </c>
      <c r="E181" s="27"/>
    </row>
    <row r="182" ht="14.25" customHeight="1">
      <c r="B182" s="83">
        <v>45388.0</v>
      </c>
      <c r="C182" s="28" t="s">
        <v>785</v>
      </c>
      <c r="D182" s="91">
        <v>200000.0</v>
      </c>
      <c r="E182" s="27"/>
    </row>
    <row r="183" ht="14.25" customHeight="1">
      <c r="B183" s="83">
        <v>45388.0</v>
      </c>
      <c r="C183" s="28" t="s">
        <v>344</v>
      </c>
      <c r="D183" s="91">
        <v>50000.0</v>
      </c>
      <c r="E183" s="27"/>
    </row>
    <row r="184" ht="14.25" customHeight="1">
      <c r="B184" s="83">
        <v>45388.0</v>
      </c>
      <c r="C184" s="28" t="s">
        <v>64</v>
      </c>
      <c r="D184" s="91">
        <v>500000.0</v>
      </c>
      <c r="E184" s="27"/>
      <c r="F184" s="17" t="s">
        <v>13</v>
      </c>
    </row>
    <row r="185" ht="14.25" customHeight="1">
      <c r="B185" s="83">
        <v>45388.0</v>
      </c>
      <c r="C185" s="28" t="s">
        <v>786</v>
      </c>
      <c r="D185" s="91">
        <v>100055.0</v>
      </c>
      <c r="E185" s="27"/>
    </row>
    <row r="186" ht="14.25" customHeight="1">
      <c r="B186" s="83">
        <v>45388.0</v>
      </c>
      <c r="C186" s="28" t="s">
        <v>389</v>
      </c>
      <c r="D186" s="91">
        <v>200055.0</v>
      </c>
      <c r="E186" s="27"/>
    </row>
    <row r="187" ht="14.25" customHeight="1">
      <c r="B187" s="83">
        <v>45388.0</v>
      </c>
      <c r="C187" s="28" t="s">
        <v>234</v>
      </c>
      <c r="D187" s="91">
        <v>80000.0</v>
      </c>
      <c r="E187" s="27"/>
    </row>
    <row r="188" ht="14.25" customHeight="1">
      <c r="B188" s="83">
        <v>45388.0</v>
      </c>
      <c r="C188" s="28" t="s">
        <v>70</v>
      </c>
      <c r="D188" s="91">
        <v>1000.0</v>
      </c>
      <c r="E188" s="27"/>
    </row>
    <row r="189" ht="14.25" customHeight="1">
      <c r="B189" s="83">
        <v>45389.0</v>
      </c>
      <c r="C189" s="28" t="s">
        <v>70</v>
      </c>
      <c r="D189" s="91">
        <v>1000.0</v>
      </c>
      <c r="E189" s="27"/>
    </row>
    <row r="190" ht="14.25" customHeight="1">
      <c r="B190" s="83">
        <v>45389.0</v>
      </c>
      <c r="C190" s="28" t="s">
        <v>72</v>
      </c>
      <c r="D190" s="91">
        <v>500000.0</v>
      </c>
      <c r="E190" s="27"/>
    </row>
    <row r="191" ht="14.25" customHeight="1">
      <c r="B191" s="83">
        <v>45389.0</v>
      </c>
      <c r="C191" s="28" t="s">
        <v>787</v>
      </c>
      <c r="D191" s="91">
        <v>50000.0</v>
      </c>
      <c r="E191" s="27"/>
    </row>
    <row r="192" ht="14.25" customHeight="1">
      <c r="B192" s="83">
        <v>45389.0</v>
      </c>
      <c r="C192" s="28" t="s">
        <v>66</v>
      </c>
      <c r="D192" s="91">
        <v>100000.0</v>
      </c>
      <c r="E192" s="27"/>
    </row>
    <row r="193" ht="14.25" customHeight="1">
      <c r="B193" s="83">
        <v>45389.0</v>
      </c>
      <c r="C193" s="28" t="s">
        <v>213</v>
      </c>
      <c r="D193" s="91">
        <v>500000.0</v>
      </c>
      <c r="E193" s="27"/>
      <c r="F193" s="17" t="s">
        <v>13</v>
      </c>
    </row>
    <row r="194" ht="14.25" customHeight="1">
      <c r="B194" s="83">
        <v>45389.0</v>
      </c>
      <c r="C194" s="28" t="s">
        <v>51</v>
      </c>
      <c r="D194" s="91">
        <v>25000.0</v>
      </c>
      <c r="E194" s="27"/>
      <c r="F194" s="17" t="s">
        <v>13</v>
      </c>
    </row>
    <row r="195" ht="14.25" customHeight="1">
      <c r="B195" s="83">
        <v>45389.0</v>
      </c>
      <c r="C195" s="28" t="s">
        <v>169</v>
      </c>
      <c r="D195" s="91">
        <v>100000.0</v>
      </c>
      <c r="E195" s="27"/>
    </row>
    <row r="196" ht="14.25" customHeight="1">
      <c r="B196" s="83">
        <v>45389.0</v>
      </c>
      <c r="C196" s="28" t="s">
        <v>376</v>
      </c>
      <c r="D196" s="91">
        <v>100000.0</v>
      </c>
      <c r="E196" s="27"/>
    </row>
    <row r="197" ht="14.25" customHeight="1">
      <c r="B197" s="83">
        <v>45389.0</v>
      </c>
      <c r="C197" s="28" t="s">
        <v>234</v>
      </c>
      <c r="D197" s="91">
        <v>85000.0</v>
      </c>
      <c r="E197" s="27"/>
    </row>
    <row r="198" ht="14.25" customHeight="1">
      <c r="B198" s="83">
        <v>45389.0</v>
      </c>
      <c r="C198" s="28" t="s">
        <v>77</v>
      </c>
      <c r="D198" s="91">
        <v>100000.0</v>
      </c>
      <c r="E198" s="27"/>
    </row>
    <row r="199" ht="14.25" customHeight="1">
      <c r="B199" s="83">
        <v>45389.0</v>
      </c>
      <c r="C199" s="28" t="s">
        <v>248</v>
      </c>
      <c r="D199" s="91">
        <v>500000.0</v>
      </c>
      <c r="E199" s="27"/>
    </row>
    <row r="200" ht="14.25" customHeight="1">
      <c r="B200" s="83">
        <v>45389.0</v>
      </c>
      <c r="C200" s="28" t="s">
        <v>488</v>
      </c>
      <c r="D200" s="91">
        <v>20000.0</v>
      </c>
      <c r="E200" s="27"/>
    </row>
    <row r="201" ht="14.25" customHeight="1">
      <c r="B201" s="83">
        <v>45389.0</v>
      </c>
      <c r="C201" s="28" t="s">
        <v>178</v>
      </c>
      <c r="D201" s="91">
        <v>1500000.0</v>
      </c>
      <c r="E201" s="27"/>
    </row>
    <row r="202" ht="14.25" customHeight="1">
      <c r="B202" s="83">
        <v>45389.0</v>
      </c>
      <c r="C202" s="28" t="s">
        <v>282</v>
      </c>
      <c r="D202" s="91">
        <v>28100.0</v>
      </c>
      <c r="E202" s="27"/>
    </row>
    <row r="203" ht="14.25" customHeight="1">
      <c r="B203" s="83">
        <v>45389.0</v>
      </c>
      <c r="C203" s="28" t="s">
        <v>212</v>
      </c>
      <c r="D203" s="91">
        <v>50000.0</v>
      </c>
      <c r="E203" s="27"/>
    </row>
    <row r="204" ht="14.25" customHeight="1">
      <c r="B204" s="83">
        <v>45389.0</v>
      </c>
      <c r="C204" s="28" t="s">
        <v>70</v>
      </c>
      <c r="D204" s="91">
        <v>1000.0</v>
      </c>
      <c r="E204" s="27"/>
    </row>
    <row r="205" ht="14.25" customHeight="1">
      <c r="B205" s="83">
        <v>45389.0</v>
      </c>
      <c r="C205" s="28" t="s">
        <v>242</v>
      </c>
      <c r="D205" s="91">
        <v>750000.0</v>
      </c>
      <c r="E205" s="27"/>
    </row>
    <row r="206" ht="14.25" customHeight="1">
      <c r="B206" s="83">
        <v>45389.0</v>
      </c>
      <c r="C206" s="28" t="s">
        <v>461</v>
      </c>
      <c r="D206" s="91">
        <v>300000.0</v>
      </c>
      <c r="E206" s="27"/>
    </row>
    <row r="207" ht="14.25" customHeight="1">
      <c r="B207" s="83">
        <v>45389.0</v>
      </c>
      <c r="C207" s="28" t="s">
        <v>179</v>
      </c>
      <c r="D207" s="91">
        <v>5000000.0</v>
      </c>
      <c r="E207" s="27"/>
    </row>
    <row r="208" ht="14.25" customHeight="1">
      <c r="B208" s="83">
        <v>45389.0</v>
      </c>
      <c r="C208" s="28" t="s">
        <v>212</v>
      </c>
      <c r="D208" s="91">
        <v>50000.0</v>
      </c>
      <c r="E208" s="27"/>
    </row>
    <row r="209" ht="14.25" customHeight="1">
      <c r="B209" s="83">
        <v>45389.0</v>
      </c>
      <c r="C209" s="28" t="s">
        <v>788</v>
      </c>
      <c r="D209" s="91">
        <v>1000000.0</v>
      </c>
      <c r="E209" s="27"/>
    </row>
    <row r="210" ht="14.25" customHeight="1">
      <c r="B210" s="83">
        <v>45389.0</v>
      </c>
      <c r="C210" s="28" t="s">
        <v>789</v>
      </c>
      <c r="D210" s="91">
        <v>800000.0</v>
      </c>
      <c r="E210" s="27"/>
    </row>
    <row r="211" ht="14.25" customHeight="1">
      <c r="B211" s="83">
        <v>45389.0</v>
      </c>
      <c r="C211" s="28" t="s">
        <v>123</v>
      </c>
      <c r="D211" s="91">
        <v>100000.0</v>
      </c>
      <c r="E211" s="27"/>
    </row>
    <row r="212" ht="14.25" customHeight="1">
      <c r="B212" s="83">
        <v>45389.0</v>
      </c>
      <c r="C212" s="28" t="s">
        <v>495</v>
      </c>
      <c r="D212" s="91">
        <v>150000.0</v>
      </c>
      <c r="E212" s="27"/>
    </row>
    <row r="213" ht="14.25" customHeight="1">
      <c r="B213" s="83">
        <v>45389.0</v>
      </c>
      <c r="C213" s="28" t="s">
        <v>790</v>
      </c>
      <c r="D213" s="91">
        <v>50000.0</v>
      </c>
      <c r="E213" s="27"/>
    </row>
    <row r="214" ht="14.25" customHeight="1">
      <c r="B214" s="83">
        <v>45389.0</v>
      </c>
      <c r="C214" s="28" t="s">
        <v>9</v>
      </c>
      <c r="D214" s="91">
        <v>200000.0</v>
      </c>
      <c r="E214" s="27"/>
    </row>
    <row r="215" ht="14.25" customHeight="1">
      <c r="B215" s="83">
        <v>45389.0</v>
      </c>
      <c r="C215" s="28" t="s">
        <v>335</v>
      </c>
      <c r="D215" s="91">
        <v>50000.0</v>
      </c>
      <c r="E215" s="27"/>
    </row>
    <row r="216" ht="14.25" customHeight="1">
      <c r="B216" s="83">
        <v>45389.0</v>
      </c>
      <c r="C216" s="28" t="s">
        <v>791</v>
      </c>
      <c r="D216" s="91">
        <v>300000.0</v>
      </c>
      <c r="E216" s="27"/>
    </row>
    <row r="217" ht="14.25" customHeight="1">
      <c r="B217" s="83">
        <v>45389.0</v>
      </c>
      <c r="C217" s="28" t="s">
        <v>792</v>
      </c>
      <c r="D217" s="91">
        <v>50000.0</v>
      </c>
      <c r="E217" s="27"/>
    </row>
    <row r="218" ht="14.25" customHeight="1">
      <c r="B218" s="83">
        <v>45390.0</v>
      </c>
      <c r="C218" s="28" t="s">
        <v>171</v>
      </c>
      <c r="D218" s="91">
        <v>90000.0</v>
      </c>
      <c r="E218" s="27"/>
    </row>
    <row r="219" ht="14.25" customHeight="1">
      <c r="B219" s="83">
        <v>45390.0</v>
      </c>
      <c r="C219" s="28" t="s">
        <v>350</v>
      </c>
      <c r="D219" s="91">
        <v>500000.0</v>
      </c>
      <c r="E219" s="27"/>
    </row>
    <row r="220" ht="14.25" customHeight="1">
      <c r="B220" s="83">
        <v>45390.0</v>
      </c>
      <c r="C220" s="28" t="s">
        <v>302</v>
      </c>
      <c r="D220" s="91">
        <v>1000055.0</v>
      </c>
      <c r="E220" s="27"/>
      <c r="F220" s="17" t="s">
        <v>382</v>
      </c>
    </row>
    <row r="221" ht="14.25" customHeight="1">
      <c r="B221" s="83">
        <v>45390.0</v>
      </c>
      <c r="C221" s="28" t="s">
        <v>577</v>
      </c>
      <c r="D221" s="91">
        <v>100000.0</v>
      </c>
      <c r="E221" s="27"/>
    </row>
    <row r="222" ht="14.25" customHeight="1">
      <c r="B222" s="83">
        <v>45390.0</v>
      </c>
      <c r="C222" s="28" t="s">
        <v>498</v>
      </c>
      <c r="D222" s="91">
        <v>50000.0</v>
      </c>
      <c r="E222" s="27"/>
      <c r="F222" s="17" t="s">
        <v>13</v>
      </c>
    </row>
    <row r="223" ht="14.25" customHeight="1">
      <c r="B223" s="83">
        <v>45390.0</v>
      </c>
      <c r="C223" s="28" t="s">
        <v>276</v>
      </c>
      <c r="D223" s="91">
        <v>200000.0</v>
      </c>
      <c r="E223" s="27"/>
      <c r="F223" s="17" t="s">
        <v>13</v>
      </c>
    </row>
    <row r="224" ht="14.25" customHeight="1">
      <c r="B224" s="83">
        <v>45390.0</v>
      </c>
      <c r="C224" s="28" t="s">
        <v>183</v>
      </c>
      <c r="D224" s="91">
        <v>50000.0</v>
      </c>
      <c r="E224" s="27"/>
    </row>
    <row r="225" ht="14.25" customHeight="1">
      <c r="B225" s="83">
        <v>45390.0</v>
      </c>
      <c r="C225" s="28" t="s">
        <v>282</v>
      </c>
      <c r="D225" s="91">
        <v>38882.0</v>
      </c>
      <c r="E225" s="27"/>
    </row>
    <row r="226" ht="14.25" customHeight="1">
      <c r="B226" s="83">
        <v>45390.0</v>
      </c>
      <c r="C226" s="28" t="s">
        <v>245</v>
      </c>
      <c r="D226" s="91">
        <v>200000.0</v>
      </c>
      <c r="E226" s="27"/>
    </row>
    <row r="227" ht="14.25" customHeight="1">
      <c r="B227" s="83">
        <v>45390.0</v>
      </c>
      <c r="C227" s="28" t="s">
        <v>793</v>
      </c>
      <c r="D227" s="91">
        <v>200000.0</v>
      </c>
      <c r="E227" s="27"/>
    </row>
    <row r="228" ht="14.25" customHeight="1">
      <c r="B228" s="83">
        <v>45390.0</v>
      </c>
      <c r="C228" s="28" t="s">
        <v>172</v>
      </c>
      <c r="D228" s="91">
        <v>5000000.0</v>
      </c>
      <c r="E228" s="27"/>
    </row>
    <row r="229" ht="14.25" customHeight="1">
      <c r="B229" s="83">
        <v>45390.0</v>
      </c>
      <c r="C229" s="28" t="s">
        <v>185</v>
      </c>
      <c r="D229" s="91">
        <v>20000.0</v>
      </c>
      <c r="E229" s="27"/>
    </row>
    <row r="230" ht="14.25" customHeight="1">
      <c r="B230" s="83">
        <v>45390.0</v>
      </c>
      <c r="C230" s="28" t="s">
        <v>661</v>
      </c>
      <c r="D230" s="91">
        <v>50000.0</v>
      </c>
      <c r="E230" s="27"/>
    </row>
    <row r="231" ht="14.25" customHeight="1">
      <c r="B231" s="83">
        <v>45390.0</v>
      </c>
      <c r="C231" s="28" t="s">
        <v>66</v>
      </c>
      <c r="D231" s="91">
        <v>100000.0</v>
      </c>
      <c r="E231" s="27"/>
    </row>
    <row r="232" ht="14.25" customHeight="1">
      <c r="B232" s="83">
        <v>45390.0</v>
      </c>
      <c r="C232" s="28" t="s">
        <v>212</v>
      </c>
      <c r="D232" s="91">
        <v>50000.0</v>
      </c>
      <c r="E232" s="27"/>
    </row>
    <row r="233" ht="14.25" customHeight="1">
      <c r="B233" s="83">
        <v>45390.0</v>
      </c>
      <c r="C233" s="28" t="s">
        <v>129</v>
      </c>
      <c r="D233" s="91">
        <v>300000.0</v>
      </c>
      <c r="E233" s="27"/>
    </row>
    <row r="234" ht="14.25" customHeight="1">
      <c r="B234" s="83">
        <v>45390.0</v>
      </c>
      <c r="C234" s="28" t="s">
        <v>174</v>
      </c>
      <c r="D234" s="91">
        <v>250000.0</v>
      </c>
      <c r="E234" s="27"/>
      <c r="F234" s="17" t="s">
        <v>13</v>
      </c>
    </row>
    <row r="235" ht="14.25" customHeight="1">
      <c r="B235" s="83">
        <v>45390.0</v>
      </c>
      <c r="C235" s="28" t="s">
        <v>340</v>
      </c>
      <c r="D235" s="91">
        <v>150000.0</v>
      </c>
      <c r="E235" s="27"/>
      <c r="F235" s="17" t="s">
        <v>13</v>
      </c>
    </row>
    <row r="236" ht="14.25" customHeight="1">
      <c r="B236" s="83">
        <v>45390.0</v>
      </c>
      <c r="C236" s="28" t="s">
        <v>20</v>
      </c>
      <c r="D236" s="91">
        <v>50000.0</v>
      </c>
      <c r="E236" s="27"/>
    </row>
    <row r="237" ht="14.25" customHeight="1">
      <c r="B237" s="83">
        <v>45390.0</v>
      </c>
      <c r="C237" s="28" t="s">
        <v>234</v>
      </c>
      <c r="D237" s="91">
        <v>80000.0</v>
      </c>
      <c r="E237" s="27"/>
    </row>
    <row r="238" ht="14.25" customHeight="1">
      <c r="B238" s="83">
        <v>45390.0</v>
      </c>
      <c r="C238" s="28" t="s">
        <v>70</v>
      </c>
      <c r="D238" s="91">
        <v>1000.0</v>
      </c>
      <c r="E238" s="27"/>
    </row>
    <row r="239" ht="14.25" customHeight="1">
      <c r="B239" s="83">
        <v>45391.0</v>
      </c>
      <c r="C239" s="28" t="s">
        <v>162</v>
      </c>
      <c r="D239" s="91">
        <v>100000.0</v>
      </c>
      <c r="E239" s="27"/>
    </row>
    <row r="240" ht="14.25" customHeight="1">
      <c r="B240" s="83">
        <v>45391.0</v>
      </c>
      <c r="C240" s="28" t="s">
        <v>198</v>
      </c>
      <c r="D240" s="91">
        <v>5000055.0</v>
      </c>
      <c r="E240" s="27"/>
    </row>
    <row r="241" ht="14.25" customHeight="1">
      <c r="B241" s="83">
        <v>45391.0</v>
      </c>
      <c r="C241" s="28" t="s">
        <v>198</v>
      </c>
      <c r="D241" s="91">
        <v>4000000.0</v>
      </c>
      <c r="E241" s="27"/>
    </row>
    <row r="242" ht="14.25" customHeight="1">
      <c r="B242" s="83">
        <v>45391.0</v>
      </c>
      <c r="C242" s="28" t="s">
        <v>664</v>
      </c>
      <c r="D242" s="91">
        <v>15000.0</v>
      </c>
      <c r="E242" s="27"/>
    </row>
    <row r="243" ht="14.25" customHeight="1">
      <c r="B243" s="83">
        <v>45391.0</v>
      </c>
      <c r="C243" s="28" t="s">
        <v>95</v>
      </c>
      <c r="D243" s="91">
        <v>300000.0</v>
      </c>
      <c r="E243" s="27"/>
    </row>
    <row r="244" ht="14.25" customHeight="1">
      <c r="B244" s="83">
        <v>45391.0</v>
      </c>
      <c r="C244" s="28" t="s">
        <v>282</v>
      </c>
      <c r="D244" s="91">
        <v>38822.0</v>
      </c>
      <c r="E244" s="27"/>
    </row>
    <row r="245" ht="14.25" customHeight="1">
      <c r="B245" s="83">
        <v>45391.0</v>
      </c>
      <c r="C245" s="28" t="s">
        <v>55</v>
      </c>
      <c r="D245" s="91">
        <v>500000.0</v>
      </c>
      <c r="E245" s="27"/>
    </row>
    <row r="246" ht="14.25" customHeight="1">
      <c r="B246" s="83">
        <v>45391.0</v>
      </c>
      <c r="C246" s="28" t="s">
        <v>77</v>
      </c>
      <c r="D246" s="91">
        <v>100000.0</v>
      </c>
      <c r="E246" s="27"/>
    </row>
    <row r="247" ht="14.25" customHeight="1">
      <c r="B247" s="83">
        <v>45391.0</v>
      </c>
      <c r="C247" s="28" t="s">
        <v>234</v>
      </c>
      <c r="D247" s="91">
        <v>100000.0</v>
      </c>
      <c r="E247" s="27"/>
    </row>
    <row r="248" ht="14.25" customHeight="1">
      <c r="B248" s="83">
        <v>45391.0</v>
      </c>
      <c r="C248" s="28" t="s">
        <v>313</v>
      </c>
      <c r="D248" s="91">
        <v>86000.0</v>
      </c>
      <c r="E248" s="27"/>
    </row>
    <row r="249" ht="14.25" customHeight="1">
      <c r="B249" s="83">
        <v>45391.0</v>
      </c>
      <c r="C249" s="28" t="s">
        <v>329</v>
      </c>
      <c r="D249" s="91">
        <v>150000.0</v>
      </c>
      <c r="E249" s="27"/>
    </row>
    <row r="250" ht="14.25" customHeight="1">
      <c r="B250" s="83">
        <v>45391.0</v>
      </c>
      <c r="C250" s="28" t="s">
        <v>753</v>
      </c>
      <c r="D250" s="91">
        <v>888000.0</v>
      </c>
      <c r="E250" s="27"/>
      <c r="F250" s="17" t="s">
        <v>13</v>
      </c>
    </row>
    <row r="251" ht="14.25" customHeight="1">
      <c r="B251" s="83">
        <v>45391.0</v>
      </c>
      <c r="C251" s="28" t="s">
        <v>191</v>
      </c>
      <c r="D251" s="91">
        <v>500000.0</v>
      </c>
      <c r="E251" s="27"/>
      <c r="F251" s="17" t="s">
        <v>337</v>
      </c>
    </row>
    <row r="252" ht="14.25" customHeight="1">
      <c r="B252" s="83">
        <v>45391.0</v>
      </c>
      <c r="C252" s="28" t="s">
        <v>249</v>
      </c>
      <c r="D252" s="91">
        <v>200000.0</v>
      </c>
      <c r="E252" s="27"/>
      <c r="F252" s="17" t="s">
        <v>215</v>
      </c>
    </row>
    <row r="253" ht="14.25" customHeight="1">
      <c r="B253" s="83">
        <v>45392.0</v>
      </c>
      <c r="C253" s="28" t="s">
        <v>185</v>
      </c>
      <c r="D253" s="91">
        <v>20000.0</v>
      </c>
      <c r="E253" s="27"/>
    </row>
    <row r="254" ht="14.25" customHeight="1">
      <c r="B254" s="83">
        <v>45392.0</v>
      </c>
      <c r="C254" s="28" t="s">
        <v>324</v>
      </c>
      <c r="D254" s="91">
        <v>200011.0</v>
      </c>
      <c r="E254" s="27"/>
    </row>
    <row r="255" ht="14.25" customHeight="1">
      <c r="B255" s="83">
        <v>45392.0</v>
      </c>
      <c r="C255" s="28" t="s">
        <v>379</v>
      </c>
      <c r="D255" s="91">
        <v>50000.0</v>
      </c>
      <c r="E255" s="27"/>
    </row>
    <row r="256" ht="14.25" customHeight="1">
      <c r="B256" s="83">
        <v>45392.0</v>
      </c>
      <c r="C256" s="28" t="s">
        <v>560</v>
      </c>
      <c r="D256" s="91">
        <v>50000.0</v>
      </c>
      <c r="E256" s="27"/>
    </row>
    <row r="257" ht="14.25" customHeight="1">
      <c r="B257" s="83">
        <v>45392.0</v>
      </c>
      <c r="C257" s="28" t="s">
        <v>234</v>
      </c>
      <c r="D257" s="91">
        <v>100000.0</v>
      </c>
      <c r="E257" s="27"/>
    </row>
    <row r="258" ht="14.25" customHeight="1">
      <c r="B258" s="83">
        <v>45392.0</v>
      </c>
      <c r="C258" s="28" t="s">
        <v>593</v>
      </c>
      <c r="D258" s="91">
        <v>100000.0</v>
      </c>
      <c r="E258" s="27"/>
    </row>
    <row r="259" ht="14.25" customHeight="1">
      <c r="B259" s="83">
        <v>45392.0</v>
      </c>
      <c r="C259" s="28" t="s">
        <v>327</v>
      </c>
      <c r="D259" s="91">
        <v>100000.0</v>
      </c>
      <c r="E259" s="27"/>
      <c r="F259" s="17" t="s">
        <v>13</v>
      </c>
    </row>
    <row r="260" ht="14.25" customHeight="1">
      <c r="B260" s="83">
        <v>45392.0</v>
      </c>
      <c r="C260" s="28" t="s">
        <v>794</v>
      </c>
      <c r="D260" s="91">
        <v>50000.0</v>
      </c>
      <c r="E260" s="27"/>
    </row>
    <row r="261" ht="14.25" customHeight="1">
      <c r="B261" s="83">
        <v>45392.0</v>
      </c>
      <c r="C261" s="28" t="s">
        <v>183</v>
      </c>
      <c r="D261" s="91">
        <v>100055.0</v>
      </c>
      <c r="E261" s="27"/>
      <c r="F261" s="17" t="s">
        <v>382</v>
      </c>
    </row>
    <row r="262" ht="14.25" customHeight="1">
      <c r="B262" s="83">
        <v>45392.0</v>
      </c>
      <c r="C262" s="28" t="s">
        <v>795</v>
      </c>
      <c r="D262" s="91">
        <v>117770.0</v>
      </c>
      <c r="E262" s="27"/>
    </row>
    <row r="263" ht="14.25" customHeight="1">
      <c r="B263" s="83">
        <v>45393.0</v>
      </c>
      <c r="C263" s="28" t="s">
        <v>796</v>
      </c>
      <c r="D263" s="91">
        <v>300000.0</v>
      </c>
      <c r="E263" s="27"/>
    </row>
    <row r="264" ht="14.25" customHeight="1">
      <c r="B264" s="83">
        <v>45393.0</v>
      </c>
      <c r="C264" s="28" t="s">
        <v>70</v>
      </c>
      <c r="D264" s="91">
        <v>2000.0</v>
      </c>
      <c r="E264" s="27"/>
    </row>
    <row r="265" ht="14.25" customHeight="1">
      <c r="B265" s="83">
        <v>45393.0</v>
      </c>
      <c r="C265" s="28" t="s">
        <v>197</v>
      </c>
      <c r="D265" s="91">
        <v>50000.0</v>
      </c>
      <c r="E265" s="27"/>
      <c r="F265" s="17" t="s">
        <v>13</v>
      </c>
    </row>
    <row r="266" ht="14.25" customHeight="1">
      <c r="B266" s="83">
        <v>45393.0</v>
      </c>
      <c r="C266" s="28" t="s">
        <v>77</v>
      </c>
      <c r="D266" s="91">
        <v>100000.0</v>
      </c>
      <c r="E266" s="27"/>
    </row>
    <row r="267" ht="14.25" customHeight="1">
      <c r="B267" s="83">
        <v>45393.0</v>
      </c>
      <c r="C267" s="28" t="s">
        <v>797</v>
      </c>
      <c r="D267" s="91">
        <v>500000.0</v>
      </c>
      <c r="E267" s="27"/>
    </row>
    <row r="268" ht="14.25" customHeight="1">
      <c r="B268" s="83">
        <v>45393.0</v>
      </c>
      <c r="C268" s="28" t="s">
        <v>66</v>
      </c>
      <c r="D268" s="91">
        <v>300000.0</v>
      </c>
      <c r="E268" s="27"/>
    </row>
    <row r="269" ht="14.25" customHeight="1">
      <c r="B269" s="83">
        <v>45393.0</v>
      </c>
      <c r="C269" s="28" t="s">
        <v>293</v>
      </c>
      <c r="D269" s="91">
        <v>100000.0</v>
      </c>
      <c r="E269" s="27"/>
    </row>
    <row r="270" ht="14.25" customHeight="1">
      <c r="B270" s="83">
        <v>45393.0</v>
      </c>
      <c r="C270" s="28" t="s">
        <v>111</v>
      </c>
      <c r="D270" s="91">
        <v>500000.0</v>
      </c>
      <c r="E270" s="27"/>
      <c r="F270" s="17" t="s">
        <v>13</v>
      </c>
    </row>
    <row r="271" ht="14.25" customHeight="1">
      <c r="B271" s="83">
        <v>45393.0</v>
      </c>
      <c r="C271" s="28" t="s">
        <v>115</v>
      </c>
      <c r="D271" s="91">
        <v>500000.0</v>
      </c>
      <c r="E271" s="27"/>
    </row>
    <row r="272" ht="14.25" customHeight="1">
      <c r="B272" s="83">
        <v>45393.0</v>
      </c>
      <c r="C272" s="28" t="s">
        <v>503</v>
      </c>
      <c r="D272" s="91">
        <v>250512.0</v>
      </c>
      <c r="E272" s="27"/>
    </row>
    <row r="273" ht="14.25" customHeight="1">
      <c r="B273" s="83">
        <v>45393.0</v>
      </c>
      <c r="C273" s="28" t="s">
        <v>126</v>
      </c>
      <c r="D273" s="91">
        <v>200000.0</v>
      </c>
      <c r="E273" s="27"/>
    </row>
    <row r="274" ht="14.25" customHeight="1">
      <c r="B274" s="83">
        <v>45393.0</v>
      </c>
      <c r="C274" s="28" t="s">
        <v>185</v>
      </c>
      <c r="D274" s="91">
        <v>20000.0</v>
      </c>
      <c r="E274" s="27"/>
    </row>
    <row r="275" ht="14.25" customHeight="1">
      <c r="B275" s="83">
        <v>45393.0</v>
      </c>
      <c r="C275" s="28" t="s">
        <v>687</v>
      </c>
      <c r="D275" s="91">
        <v>500000.0</v>
      </c>
      <c r="E275" s="27"/>
      <c r="F275" s="17" t="s">
        <v>13</v>
      </c>
    </row>
    <row r="276" ht="14.25" customHeight="1">
      <c r="B276" s="83">
        <v>45393.0</v>
      </c>
      <c r="C276" s="28" t="s">
        <v>687</v>
      </c>
      <c r="D276" s="91">
        <v>500000.0</v>
      </c>
      <c r="E276" s="27"/>
      <c r="F276" s="17" t="s">
        <v>13</v>
      </c>
    </row>
    <row r="277" ht="14.25" customHeight="1">
      <c r="B277" s="83">
        <v>45393.0</v>
      </c>
      <c r="C277" s="28" t="s">
        <v>798</v>
      </c>
      <c r="D277" s="91">
        <v>25000.0</v>
      </c>
      <c r="E277" s="27"/>
    </row>
    <row r="278" ht="14.25" customHeight="1">
      <c r="B278" s="83">
        <v>45393.0</v>
      </c>
      <c r="C278" s="28" t="s">
        <v>70</v>
      </c>
      <c r="D278" s="91">
        <v>1000.0</v>
      </c>
      <c r="E278" s="27"/>
    </row>
    <row r="279" ht="14.25" customHeight="1">
      <c r="B279" s="83">
        <v>45393.0</v>
      </c>
      <c r="C279" s="28" t="s">
        <v>799</v>
      </c>
      <c r="D279" s="91">
        <v>1000000.0</v>
      </c>
      <c r="E279" s="27"/>
    </row>
    <row r="280" ht="14.25" customHeight="1">
      <c r="B280" s="83">
        <v>45393.0</v>
      </c>
      <c r="C280" s="28" t="s">
        <v>207</v>
      </c>
      <c r="D280" s="91">
        <v>200000.0</v>
      </c>
      <c r="E280" s="27"/>
      <c r="F280" s="17" t="s">
        <v>13</v>
      </c>
    </row>
    <row r="281" ht="14.25" customHeight="1">
      <c r="B281" s="83">
        <v>45393.0</v>
      </c>
      <c r="C281" s="28" t="s">
        <v>327</v>
      </c>
      <c r="D281" s="91">
        <v>50000.0</v>
      </c>
      <c r="E281" s="27"/>
      <c r="F281" s="17" t="s">
        <v>13</v>
      </c>
    </row>
    <row r="282" ht="14.25" customHeight="1">
      <c r="B282" s="83">
        <v>45394.0</v>
      </c>
      <c r="C282" s="28" t="s">
        <v>800</v>
      </c>
      <c r="D282" s="91">
        <v>250000.0</v>
      </c>
      <c r="E282" s="27"/>
    </row>
    <row r="283" ht="14.25" customHeight="1">
      <c r="B283" s="83">
        <v>45394.0</v>
      </c>
      <c r="C283" s="28" t="s">
        <v>801</v>
      </c>
      <c r="D283" s="91">
        <v>100000.0</v>
      </c>
      <c r="E283" s="27"/>
    </row>
    <row r="284" ht="14.25" customHeight="1">
      <c r="B284" s="83">
        <v>45394.0</v>
      </c>
      <c r="C284" s="28" t="s">
        <v>802</v>
      </c>
      <c r="D284" s="91">
        <v>50000.0</v>
      </c>
      <c r="E284" s="27"/>
    </row>
    <row r="285" ht="14.25" customHeight="1">
      <c r="B285" s="83">
        <v>45394.0</v>
      </c>
      <c r="C285" s="28" t="s">
        <v>243</v>
      </c>
      <c r="D285" s="91">
        <v>500000.0</v>
      </c>
      <c r="E285" s="27"/>
    </row>
    <row r="286" ht="14.25" customHeight="1">
      <c r="B286" s="83">
        <v>45394.0</v>
      </c>
      <c r="C286" s="28" t="s">
        <v>77</v>
      </c>
      <c r="D286" s="91">
        <v>100000.0</v>
      </c>
      <c r="E286" s="27"/>
    </row>
    <row r="287" ht="14.25" customHeight="1">
      <c r="B287" s="83">
        <v>45394.0</v>
      </c>
      <c r="C287" s="28" t="s">
        <v>66</v>
      </c>
      <c r="D287" s="91">
        <v>100000.0</v>
      </c>
      <c r="E287" s="27"/>
    </row>
    <row r="288" ht="14.25" customHeight="1">
      <c r="B288" s="83">
        <v>45394.0</v>
      </c>
      <c r="C288" s="28" t="s">
        <v>678</v>
      </c>
      <c r="D288" s="91">
        <v>300000.0</v>
      </c>
      <c r="E288" s="27"/>
    </row>
    <row r="289" ht="14.25" customHeight="1">
      <c r="B289" s="83">
        <v>45394.0</v>
      </c>
      <c r="C289" s="28" t="s">
        <v>34</v>
      </c>
      <c r="D289" s="91">
        <v>50000.0</v>
      </c>
      <c r="E289" s="27"/>
    </row>
    <row r="290" ht="14.25" customHeight="1">
      <c r="B290" s="83">
        <v>45394.0</v>
      </c>
      <c r="C290" s="28" t="s">
        <v>803</v>
      </c>
      <c r="D290" s="91">
        <v>20000.0</v>
      </c>
      <c r="E290" s="27"/>
    </row>
    <row r="291" ht="14.25" customHeight="1">
      <c r="B291" s="83">
        <v>45394.0</v>
      </c>
      <c r="C291" s="28" t="s">
        <v>282</v>
      </c>
      <c r="D291" s="91">
        <v>2288288.0</v>
      </c>
      <c r="E291" s="27"/>
    </row>
    <row r="292" ht="14.25" customHeight="1">
      <c r="B292" s="83">
        <v>45394.0</v>
      </c>
      <c r="C292" s="28" t="s">
        <v>37</v>
      </c>
      <c r="D292" s="91">
        <v>1000333.0</v>
      </c>
      <c r="E292" s="27"/>
    </row>
    <row r="293" ht="14.25" customHeight="1">
      <c r="B293" s="83">
        <v>45394.0</v>
      </c>
      <c r="C293" s="28" t="s">
        <v>296</v>
      </c>
      <c r="D293" s="91">
        <v>50055.0</v>
      </c>
      <c r="E293" s="27"/>
    </row>
    <row r="294" ht="14.25" customHeight="1">
      <c r="B294" s="83">
        <v>45394.0</v>
      </c>
      <c r="C294" s="28" t="s">
        <v>177</v>
      </c>
      <c r="D294" s="91">
        <v>100000.0</v>
      </c>
      <c r="E294" s="27"/>
      <c r="F294" s="17" t="s">
        <v>56</v>
      </c>
    </row>
    <row r="295" ht="14.25" customHeight="1">
      <c r="B295" s="83">
        <v>45394.0</v>
      </c>
      <c r="C295" s="28" t="s">
        <v>507</v>
      </c>
      <c r="D295" s="91">
        <v>200000.0</v>
      </c>
      <c r="E295" s="27"/>
    </row>
    <row r="296" ht="14.25" customHeight="1">
      <c r="B296" s="83">
        <v>45394.0</v>
      </c>
      <c r="C296" s="28" t="s">
        <v>132</v>
      </c>
      <c r="D296" s="91">
        <v>50000.0</v>
      </c>
      <c r="E296" s="27"/>
    </row>
    <row r="297" ht="14.25" customHeight="1">
      <c r="B297" s="83">
        <v>45394.0</v>
      </c>
      <c r="C297" s="28" t="s">
        <v>124</v>
      </c>
      <c r="D297" s="91">
        <v>248551.0</v>
      </c>
      <c r="E297" s="27"/>
    </row>
    <row r="298" ht="14.25" customHeight="1">
      <c r="B298" s="83">
        <v>45394.0</v>
      </c>
      <c r="C298" s="28" t="s">
        <v>67</v>
      </c>
      <c r="D298" s="91">
        <v>100000.0</v>
      </c>
      <c r="E298" s="27"/>
      <c r="F298" s="17" t="s">
        <v>265</v>
      </c>
    </row>
    <row r="299" ht="14.25" customHeight="1">
      <c r="B299" s="83">
        <v>45394.0</v>
      </c>
      <c r="C299" s="28" t="s">
        <v>14</v>
      </c>
      <c r="D299" s="91">
        <v>503364.0</v>
      </c>
      <c r="E299" s="27"/>
    </row>
    <row r="300" ht="14.25" customHeight="1">
      <c r="B300" s="83">
        <v>45395.0</v>
      </c>
      <c r="C300" s="28" t="s">
        <v>804</v>
      </c>
      <c r="D300" s="91">
        <v>50000.0</v>
      </c>
      <c r="E300" s="27"/>
    </row>
    <row r="301" ht="14.25" customHeight="1">
      <c r="B301" s="83">
        <v>45395.0</v>
      </c>
      <c r="C301" s="28" t="s">
        <v>282</v>
      </c>
      <c r="D301" s="91">
        <v>38822.0</v>
      </c>
      <c r="E301" s="27"/>
    </row>
    <row r="302" ht="14.25" customHeight="1">
      <c r="B302" s="83">
        <v>45395.0</v>
      </c>
      <c r="C302" s="28" t="s">
        <v>77</v>
      </c>
      <c r="D302" s="91">
        <v>100000.0</v>
      </c>
      <c r="E302" s="27"/>
    </row>
    <row r="303" ht="14.25" customHeight="1">
      <c r="B303" s="83">
        <v>45395.0</v>
      </c>
      <c r="C303" s="28" t="s">
        <v>494</v>
      </c>
      <c r="D303" s="91">
        <v>450000.0</v>
      </c>
      <c r="E303" s="27"/>
    </row>
    <row r="304" ht="14.25" customHeight="1">
      <c r="B304" s="83">
        <v>45395.0</v>
      </c>
      <c r="C304" s="28" t="s">
        <v>680</v>
      </c>
      <c r="D304" s="91">
        <v>100000.0</v>
      </c>
      <c r="E304" s="27"/>
    </row>
    <row r="305" ht="14.25" customHeight="1">
      <c r="B305" s="83">
        <v>45395.0</v>
      </c>
      <c r="C305" s="28" t="s">
        <v>302</v>
      </c>
      <c r="D305" s="91">
        <v>250000.0</v>
      </c>
      <c r="E305" s="27"/>
    </row>
    <row r="306" ht="14.25" customHeight="1">
      <c r="B306" s="83">
        <v>45395.0</v>
      </c>
      <c r="C306" s="28" t="s">
        <v>670</v>
      </c>
      <c r="D306" s="91">
        <v>170000.0</v>
      </c>
      <c r="E306" s="27"/>
    </row>
    <row r="307" ht="14.25" customHeight="1">
      <c r="B307" s="83">
        <v>45395.0</v>
      </c>
      <c r="C307" s="28" t="s">
        <v>551</v>
      </c>
      <c r="D307" s="91">
        <v>500000.0</v>
      </c>
      <c r="E307" s="27"/>
    </row>
    <row r="308" ht="14.25" customHeight="1">
      <c r="B308" s="83">
        <v>45395.0</v>
      </c>
      <c r="C308" s="28" t="s">
        <v>315</v>
      </c>
      <c r="D308" s="91">
        <v>1000000.0</v>
      </c>
      <c r="E308" s="27"/>
    </row>
    <row r="309" ht="14.25" customHeight="1">
      <c r="B309" s="83">
        <v>45395.0</v>
      </c>
      <c r="C309" s="28" t="s">
        <v>661</v>
      </c>
      <c r="D309" s="91">
        <v>50000.0</v>
      </c>
      <c r="E309" s="27"/>
    </row>
    <row r="310" ht="14.25" customHeight="1">
      <c r="B310" s="83">
        <v>45395.0</v>
      </c>
      <c r="C310" s="28" t="s">
        <v>805</v>
      </c>
      <c r="D310" s="91">
        <v>250000.0</v>
      </c>
      <c r="E310" s="27"/>
    </row>
    <row r="311" ht="14.25" customHeight="1">
      <c r="B311" s="83">
        <v>45396.0</v>
      </c>
      <c r="C311" s="28" t="s">
        <v>171</v>
      </c>
      <c r="D311" s="91">
        <v>54000.0</v>
      </c>
      <c r="E311" s="27"/>
    </row>
    <row r="312" ht="14.25" customHeight="1">
      <c r="B312" s="83">
        <v>45396.0</v>
      </c>
      <c r="C312" s="28" t="s">
        <v>170</v>
      </c>
      <c r="D312" s="91">
        <v>500000.0</v>
      </c>
      <c r="E312" s="27"/>
    </row>
    <row r="313" ht="14.25" customHeight="1">
      <c r="B313" s="83">
        <v>45396.0</v>
      </c>
      <c r="C313" s="28" t="s">
        <v>213</v>
      </c>
      <c r="D313" s="91">
        <v>500000.0</v>
      </c>
      <c r="E313" s="27"/>
      <c r="F313" s="17" t="s">
        <v>13</v>
      </c>
    </row>
    <row r="314" ht="14.25" customHeight="1">
      <c r="B314" s="83">
        <v>45396.0</v>
      </c>
      <c r="C314" s="28" t="s">
        <v>806</v>
      </c>
      <c r="D314" s="91">
        <v>100000.0</v>
      </c>
      <c r="E314" s="27"/>
    </row>
    <row r="315" ht="14.25" customHeight="1">
      <c r="B315" s="83">
        <v>45396.0</v>
      </c>
      <c r="C315" s="28" t="s">
        <v>282</v>
      </c>
      <c r="D315" s="91">
        <v>38822.0</v>
      </c>
      <c r="E315" s="27"/>
    </row>
    <row r="316" ht="14.25" customHeight="1">
      <c r="B316" s="83">
        <v>45396.0</v>
      </c>
      <c r="C316" s="28" t="s">
        <v>77</v>
      </c>
      <c r="D316" s="91">
        <v>100000.0</v>
      </c>
      <c r="E316" s="27"/>
    </row>
    <row r="317" ht="14.25" customHeight="1">
      <c r="B317" s="83">
        <v>45396.0</v>
      </c>
      <c r="C317" s="28" t="s">
        <v>66</v>
      </c>
      <c r="D317" s="91">
        <v>200000.0</v>
      </c>
      <c r="E317" s="27"/>
    </row>
    <row r="318" ht="14.25" customHeight="1">
      <c r="B318" s="83">
        <v>45396.0</v>
      </c>
      <c r="C318" s="28" t="s">
        <v>48</v>
      </c>
      <c r="D318" s="91">
        <v>250000.0</v>
      </c>
      <c r="E318" s="27"/>
    </row>
    <row r="319" ht="14.25" customHeight="1">
      <c r="B319" s="83">
        <v>45396.0</v>
      </c>
      <c r="C319" s="28" t="s">
        <v>169</v>
      </c>
      <c r="D319" s="91">
        <v>100000.0</v>
      </c>
      <c r="E319" s="27"/>
      <c r="F319" s="17" t="s">
        <v>265</v>
      </c>
    </row>
    <row r="320" ht="14.25" customHeight="1">
      <c r="B320" s="83">
        <v>45396.0</v>
      </c>
      <c r="C320" s="28" t="s">
        <v>51</v>
      </c>
      <c r="D320" s="91">
        <v>25000.0</v>
      </c>
      <c r="E320" s="27"/>
      <c r="F320" s="17" t="s">
        <v>13</v>
      </c>
    </row>
    <row r="321" ht="14.25" customHeight="1">
      <c r="B321" s="83">
        <v>45396.0</v>
      </c>
      <c r="C321" s="28" t="s">
        <v>319</v>
      </c>
      <c r="D321" s="91">
        <v>400000.0</v>
      </c>
      <c r="E321" s="27"/>
    </row>
    <row r="322" ht="14.25" customHeight="1">
      <c r="B322" s="83">
        <v>45396.0</v>
      </c>
      <c r="C322" s="28" t="s">
        <v>178</v>
      </c>
      <c r="D322" s="91">
        <v>1500000.0</v>
      </c>
      <c r="E322" s="27"/>
    </row>
    <row r="323" ht="14.25" customHeight="1">
      <c r="B323" s="83">
        <v>45396.0</v>
      </c>
      <c r="C323" s="28" t="s">
        <v>786</v>
      </c>
      <c r="D323" s="91">
        <v>100055.0</v>
      </c>
      <c r="E323" s="27"/>
    </row>
    <row r="324" ht="14.25" customHeight="1">
      <c r="B324" s="83">
        <v>45396.0</v>
      </c>
      <c r="C324" s="28" t="s">
        <v>291</v>
      </c>
      <c r="D324" s="91">
        <v>200000.0</v>
      </c>
      <c r="E324" s="27"/>
      <c r="F324" s="17" t="s">
        <v>13</v>
      </c>
    </row>
    <row r="325" ht="14.25" customHeight="1">
      <c r="B325" s="83">
        <v>45396.0</v>
      </c>
      <c r="C325" s="28" t="s">
        <v>291</v>
      </c>
      <c r="D325" s="91">
        <v>50055.0</v>
      </c>
      <c r="E325" s="27"/>
      <c r="F325" s="17" t="s">
        <v>382</v>
      </c>
    </row>
    <row r="326" ht="14.25" customHeight="1">
      <c r="B326" s="83">
        <v>45396.0</v>
      </c>
      <c r="C326" s="28" t="s">
        <v>70</v>
      </c>
      <c r="D326" s="91">
        <v>1400.0</v>
      </c>
      <c r="E326" s="27"/>
    </row>
    <row r="327" ht="14.25" customHeight="1">
      <c r="B327" s="83">
        <v>45396.0</v>
      </c>
      <c r="C327" s="28" t="s">
        <v>788</v>
      </c>
      <c r="D327" s="91">
        <v>1000000.0</v>
      </c>
      <c r="E327" s="27"/>
      <c r="F327" s="17" t="s">
        <v>13</v>
      </c>
    </row>
    <row r="328" ht="14.25" customHeight="1">
      <c r="B328" s="83">
        <v>45396.0</v>
      </c>
      <c r="C328" s="28" t="s">
        <v>287</v>
      </c>
      <c r="D328" s="91">
        <v>100000.0</v>
      </c>
      <c r="E328" s="27"/>
    </row>
    <row r="329" ht="14.25" customHeight="1">
      <c r="B329" s="83">
        <v>45396.0</v>
      </c>
      <c r="C329" s="28" t="s">
        <v>226</v>
      </c>
      <c r="D329" s="91">
        <v>200000.0</v>
      </c>
      <c r="E329" s="27"/>
    </row>
    <row r="330" ht="14.25" customHeight="1">
      <c r="B330" s="83">
        <v>45396.0</v>
      </c>
      <c r="C330" s="28" t="s">
        <v>89</v>
      </c>
      <c r="D330" s="91">
        <v>150000.0</v>
      </c>
      <c r="E330" s="27"/>
    </row>
    <row r="331" ht="14.25" customHeight="1">
      <c r="B331" s="83">
        <v>45396.0</v>
      </c>
      <c r="C331" s="28" t="s">
        <v>807</v>
      </c>
      <c r="D331" s="91">
        <v>150000.0</v>
      </c>
      <c r="E331" s="27"/>
    </row>
    <row r="332" ht="14.25" customHeight="1">
      <c r="B332" s="83">
        <v>45396.0</v>
      </c>
      <c r="C332" s="28" t="s">
        <v>270</v>
      </c>
      <c r="D332" s="91">
        <v>200002.0</v>
      </c>
      <c r="E332" s="27"/>
      <c r="F332" s="17" t="s">
        <v>13</v>
      </c>
    </row>
    <row r="333" ht="14.25" customHeight="1">
      <c r="B333" s="83">
        <v>45397.0</v>
      </c>
      <c r="C333" s="28" t="s">
        <v>9</v>
      </c>
      <c r="D333" s="91">
        <v>200000.0</v>
      </c>
      <c r="E333" s="27"/>
    </row>
    <row r="334" ht="14.25" customHeight="1">
      <c r="B334" s="83">
        <v>45397.0</v>
      </c>
      <c r="C334" s="28" t="s">
        <v>246</v>
      </c>
      <c r="D334" s="91">
        <v>20000.0</v>
      </c>
      <c r="E334" s="27"/>
    </row>
    <row r="335" ht="14.25" customHeight="1">
      <c r="B335" s="83">
        <v>45397.0</v>
      </c>
      <c r="C335" s="28" t="s">
        <v>309</v>
      </c>
      <c r="D335" s="91">
        <v>100000.0</v>
      </c>
      <c r="E335" s="27"/>
    </row>
    <row r="336" ht="14.25" customHeight="1">
      <c r="B336" s="83">
        <v>45397.0</v>
      </c>
      <c r="C336" s="28" t="s">
        <v>183</v>
      </c>
      <c r="D336" s="91">
        <v>50000.0</v>
      </c>
      <c r="E336" s="27"/>
    </row>
    <row r="337" ht="14.25" customHeight="1">
      <c r="B337" s="83">
        <v>45397.0</v>
      </c>
      <c r="C337" s="28" t="s">
        <v>282</v>
      </c>
      <c r="D337" s="91">
        <v>38882.0</v>
      </c>
      <c r="E337" s="27"/>
    </row>
    <row r="338" ht="14.25" customHeight="1">
      <c r="B338" s="83">
        <v>45397.0</v>
      </c>
      <c r="C338" s="28" t="s">
        <v>234</v>
      </c>
      <c r="D338" s="91">
        <v>80000.0</v>
      </c>
      <c r="E338" s="27"/>
    </row>
    <row r="339" ht="14.25" customHeight="1">
      <c r="B339" s="83">
        <v>45397.0</v>
      </c>
      <c r="C339" s="28" t="s">
        <v>66</v>
      </c>
      <c r="D339" s="91">
        <v>100000.0</v>
      </c>
      <c r="E339" s="27"/>
    </row>
    <row r="340" ht="14.25" customHeight="1">
      <c r="B340" s="83">
        <v>45397.0</v>
      </c>
      <c r="C340" s="28" t="s">
        <v>174</v>
      </c>
      <c r="D340" s="91">
        <v>250000.0</v>
      </c>
      <c r="E340" s="27"/>
      <c r="F340" s="17" t="s">
        <v>13</v>
      </c>
    </row>
    <row r="341" ht="14.25" customHeight="1">
      <c r="B341" s="83">
        <v>45397.0</v>
      </c>
      <c r="C341" s="28" t="s">
        <v>465</v>
      </c>
      <c r="D341" s="91">
        <v>25055.0</v>
      </c>
      <c r="E341" s="27"/>
      <c r="F341" s="17" t="s">
        <v>382</v>
      </c>
    </row>
    <row r="342" ht="14.25" customHeight="1">
      <c r="B342" s="83">
        <v>45397.0</v>
      </c>
      <c r="C342" s="28" t="s">
        <v>465</v>
      </c>
      <c r="D342" s="91">
        <v>25000.0</v>
      </c>
      <c r="E342" s="27"/>
    </row>
    <row r="343" ht="14.25" customHeight="1">
      <c r="B343" s="83">
        <v>45397.0</v>
      </c>
      <c r="C343" s="28" t="s">
        <v>556</v>
      </c>
      <c r="D343" s="91">
        <v>300000.0</v>
      </c>
      <c r="E343" s="27"/>
    </row>
    <row r="344" ht="14.25" customHeight="1">
      <c r="B344" s="83">
        <v>45397.0</v>
      </c>
      <c r="C344" s="28" t="s">
        <v>239</v>
      </c>
      <c r="D344" s="91">
        <v>100000.0</v>
      </c>
      <c r="E344" s="27"/>
      <c r="F344" s="17" t="s">
        <v>13</v>
      </c>
    </row>
    <row r="345" ht="14.25" customHeight="1">
      <c r="B345" s="83">
        <v>45398.0</v>
      </c>
      <c r="C345" s="28" t="s">
        <v>20</v>
      </c>
      <c r="D345" s="91">
        <v>50000.0</v>
      </c>
      <c r="E345" s="27"/>
    </row>
    <row r="346" ht="14.25" customHeight="1">
      <c r="B346" s="83">
        <v>45398.0</v>
      </c>
      <c r="C346" s="28" t="s">
        <v>498</v>
      </c>
      <c r="D346" s="91">
        <v>50000.0</v>
      </c>
      <c r="E346" s="27"/>
      <c r="F346" s="17" t="s">
        <v>13</v>
      </c>
    </row>
    <row r="347" ht="14.25" customHeight="1">
      <c r="B347" s="83">
        <v>45398.0</v>
      </c>
      <c r="C347" s="28" t="s">
        <v>53</v>
      </c>
      <c r="D347" s="91">
        <v>300000.0</v>
      </c>
      <c r="E347" s="27"/>
    </row>
    <row r="348" ht="14.25" customHeight="1">
      <c r="B348" s="83">
        <v>45398.0</v>
      </c>
      <c r="C348" s="28" t="s">
        <v>516</v>
      </c>
      <c r="D348" s="27"/>
      <c r="E348" s="91">
        <v>1.018E7</v>
      </c>
    </row>
    <row r="349" ht="14.25" customHeight="1">
      <c r="B349" s="83">
        <v>45398.0</v>
      </c>
      <c r="C349" s="28" t="s">
        <v>31</v>
      </c>
      <c r="D349" s="91">
        <v>5000.0</v>
      </c>
      <c r="E349" s="27"/>
    </row>
    <row r="350" ht="14.25" customHeight="1">
      <c r="B350" s="83">
        <v>45398.0</v>
      </c>
      <c r="C350" s="28" t="s">
        <v>185</v>
      </c>
      <c r="D350" s="91">
        <v>40000.0</v>
      </c>
      <c r="E350" s="27"/>
    </row>
    <row r="351" ht="14.25" customHeight="1">
      <c r="B351" s="83">
        <v>45398.0</v>
      </c>
      <c r="C351" s="28" t="s">
        <v>282</v>
      </c>
      <c r="D351" s="91">
        <v>38822.0</v>
      </c>
      <c r="E351" s="27"/>
    </row>
    <row r="352" ht="14.25" customHeight="1">
      <c r="B352" s="83">
        <v>45398.0</v>
      </c>
      <c r="C352" s="28" t="s">
        <v>240</v>
      </c>
      <c r="D352" s="91">
        <v>50000.0</v>
      </c>
      <c r="E352" s="27"/>
    </row>
    <row r="353" ht="14.25" customHeight="1">
      <c r="B353" s="83">
        <v>45398.0</v>
      </c>
      <c r="C353" s="28" t="s">
        <v>28</v>
      </c>
      <c r="D353" s="91">
        <v>500000.0</v>
      </c>
      <c r="E353" s="27"/>
      <c r="F353" s="17" t="s">
        <v>13</v>
      </c>
    </row>
    <row r="354" ht="14.25" customHeight="1">
      <c r="B354" s="83">
        <v>45398.0</v>
      </c>
      <c r="C354" s="28" t="s">
        <v>290</v>
      </c>
      <c r="D354" s="91">
        <v>100000.0</v>
      </c>
      <c r="E354" s="27"/>
    </row>
    <row r="355" ht="14.25" customHeight="1">
      <c r="B355" s="83">
        <v>45398.0</v>
      </c>
      <c r="C355" s="28" t="s">
        <v>195</v>
      </c>
      <c r="D355" s="91">
        <v>450000.0</v>
      </c>
      <c r="E355" s="27"/>
    </row>
    <row r="356" ht="14.25" customHeight="1">
      <c r="B356" s="83">
        <v>45398.0</v>
      </c>
      <c r="C356" s="28" t="s">
        <v>252</v>
      </c>
      <c r="D356" s="91">
        <v>100000.0</v>
      </c>
      <c r="E356" s="27"/>
    </row>
    <row r="357" ht="14.25" customHeight="1">
      <c r="B357" s="83">
        <v>45399.0</v>
      </c>
      <c r="C357" s="28" t="s">
        <v>70</v>
      </c>
      <c r="D357" s="91">
        <v>1900.0</v>
      </c>
      <c r="E357" s="27"/>
    </row>
    <row r="358" ht="14.25" customHeight="1">
      <c r="B358" s="83">
        <v>45399.0</v>
      </c>
      <c r="C358" s="28" t="s">
        <v>552</v>
      </c>
      <c r="D358" s="91">
        <v>5000000.0</v>
      </c>
      <c r="E358" s="27"/>
    </row>
    <row r="359" ht="14.25" customHeight="1">
      <c r="B359" s="83">
        <v>45399.0</v>
      </c>
      <c r="C359" s="28" t="s">
        <v>70</v>
      </c>
      <c r="D359" s="91">
        <v>239.0</v>
      </c>
      <c r="E359" s="27"/>
    </row>
    <row r="360" ht="14.25" customHeight="1">
      <c r="B360" s="83">
        <v>45399.0</v>
      </c>
      <c r="C360" s="28" t="s">
        <v>592</v>
      </c>
      <c r="D360" s="91">
        <v>200000.0</v>
      </c>
      <c r="E360" s="27"/>
    </row>
    <row r="361" ht="14.25" customHeight="1">
      <c r="B361" s="83">
        <v>45399.0</v>
      </c>
      <c r="C361" s="28" t="s">
        <v>808</v>
      </c>
      <c r="D361" s="91">
        <v>50000.0</v>
      </c>
      <c r="E361" s="27"/>
    </row>
    <row r="362" ht="14.25" customHeight="1">
      <c r="B362" s="83">
        <v>45399.0</v>
      </c>
      <c r="C362" s="28" t="s">
        <v>66</v>
      </c>
      <c r="D362" s="91">
        <v>100000.0</v>
      </c>
      <c r="E362" s="27"/>
    </row>
    <row r="363" ht="14.25" customHeight="1">
      <c r="B363" s="83">
        <v>45399.0</v>
      </c>
      <c r="C363" s="28" t="s">
        <v>282</v>
      </c>
      <c r="D363" s="91">
        <v>38822.0</v>
      </c>
      <c r="E363" s="27"/>
    </row>
    <row r="364" ht="14.25" customHeight="1">
      <c r="B364" s="83">
        <v>45399.0</v>
      </c>
      <c r="C364" s="28" t="s">
        <v>348</v>
      </c>
      <c r="D364" s="91">
        <v>70000.0</v>
      </c>
      <c r="E364" s="27"/>
    </row>
    <row r="365" ht="14.25" customHeight="1">
      <c r="B365" s="83">
        <v>45399.0</v>
      </c>
      <c r="C365" s="28" t="s">
        <v>320</v>
      </c>
      <c r="D365" s="91">
        <v>100000.0</v>
      </c>
      <c r="E365" s="27"/>
    </row>
    <row r="366" ht="14.25" customHeight="1">
      <c r="B366" s="83">
        <v>45399.0</v>
      </c>
      <c r="C366" s="28" t="s">
        <v>164</v>
      </c>
      <c r="D366" s="91">
        <v>25000.0</v>
      </c>
      <c r="E366" s="27"/>
    </row>
    <row r="367" ht="14.25" customHeight="1">
      <c r="B367" s="83">
        <v>45399.0</v>
      </c>
      <c r="C367" s="28" t="s">
        <v>809</v>
      </c>
      <c r="D367" s="91">
        <v>1500000.0</v>
      </c>
      <c r="E367" s="27"/>
    </row>
    <row r="368" ht="14.25" customHeight="1">
      <c r="B368" s="83">
        <v>45399.0</v>
      </c>
      <c r="C368" s="28" t="s">
        <v>285</v>
      </c>
      <c r="D368" s="91">
        <v>3000000.0</v>
      </c>
      <c r="E368" s="27"/>
    </row>
    <row r="369" ht="14.25" customHeight="1">
      <c r="B369" s="83">
        <v>45399.0</v>
      </c>
      <c r="C369" s="28" t="s">
        <v>673</v>
      </c>
      <c r="D369" s="91">
        <v>50000.0</v>
      </c>
      <c r="E369" s="27"/>
    </row>
    <row r="370" ht="14.25" customHeight="1">
      <c r="B370" s="83">
        <v>45399.0</v>
      </c>
      <c r="C370" s="28" t="s">
        <v>543</v>
      </c>
      <c r="D370" s="91">
        <v>1.2E7</v>
      </c>
      <c r="E370" s="27"/>
      <c r="F370" s="17" t="s">
        <v>56</v>
      </c>
    </row>
    <row r="371" ht="14.25" customHeight="1">
      <c r="B371" s="83">
        <v>45399.0</v>
      </c>
      <c r="C371" s="28" t="s">
        <v>810</v>
      </c>
      <c r="D371" s="91">
        <v>100000.0</v>
      </c>
      <c r="E371" s="27"/>
    </row>
    <row r="372" ht="14.25" customHeight="1">
      <c r="B372" s="83">
        <v>45399.0</v>
      </c>
      <c r="C372" s="28" t="s">
        <v>271</v>
      </c>
      <c r="D372" s="91">
        <v>20000.0</v>
      </c>
      <c r="E372" s="27"/>
    </row>
    <row r="373" ht="14.25" customHeight="1">
      <c r="B373" s="83">
        <v>45399.0</v>
      </c>
      <c r="C373" s="28" t="s">
        <v>231</v>
      </c>
      <c r="D373" s="91">
        <v>500000.0</v>
      </c>
      <c r="E373" s="27"/>
      <c r="F373" s="17" t="s">
        <v>13</v>
      </c>
    </row>
    <row r="374" ht="14.25" customHeight="1">
      <c r="B374" s="83">
        <v>45399.0</v>
      </c>
      <c r="C374" s="28" t="s">
        <v>196</v>
      </c>
      <c r="D374" s="91">
        <v>200000.0</v>
      </c>
      <c r="E374" s="27"/>
      <c r="F374" s="17" t="s">
        <v>13</v>
      </c>
    </row>
    <row r="375" ht="14.25" customHeight="1">
      <c r="B375" s="83">
        <v>45399.0</v>
      </c>
      <c r="C375" s="28" t="s">
        <v>48</v>
      </c>
      <c r="D375" s="91">
        <v>100000.0</v>
      </c>
      <c r="E375" s="27"/>
    </row>
    <row r="376" ht="14.25" customHeight="1">
      <c r="B376" s="83">
        <v>45399.0</v>
      </c>
      <c r="C376" s="28" t="s">
        <v>103</v>
      </c>
      <c r="D376" s="91">
        <v>250000.0</v>
      </c>
      <c r="E376" s="27"/>
    </row>
    <row r="377" ht="14.25" customHeight="1">
      <c r="B377" s="83">
        <v>45399.0</v>
      </c>
      <c r="C377" s="28" t="s">
        <v>694</v>
      </c>
      <c r="D377" s="91">
        <v>100000.0</v>
      </c>
      <c r="E377" s="27"/>
    </row>
    <row r="378" ht="14.25" customHeight="1">
      <c r="B378" s="83">
        <v>45399.0</v>
      </c>
      <c r="C378" s="28" t="s">
        <v>331</v>
      </c>
      <c r="D378" s="91">
        <v>400000.0</v>
      </c>
      <c r="E378" s="27"/>
    </row>
    <row r="379" ht="14.25" customHeight="1">
      <c r="B379" s="83">
        <v>45400.0</v>
      </c>
      <c r="C379" s="28" t="s">
        <v>488</v>
      </c>
      <c r="D379" s="91">
        <v>40000.0</v>
      </c>
      <c r="E379" s="27"/>
    </row>
    <row r="380" ht="14.25" customHeight="1">
      <c r="B380" s="83">
        <v>45400.0</v>
      </c>
      <c r="C380" s="28" t="s">
        <v>140</v>
      </c>
      <c r="D380" s="91">
        <v>200000.0</v>
      </c>
      <c r="E380" s="27"/>
    </row>
    <row r="381" ht="14.25" customHeight="1">
      <c r="B381" s="83">
        <v>45400.0</v>
      </c>
      <c r="C381" s="28" t="s">
        <v>811</v>
      </c>
      <c r="D381" s="91">
        <v>25000.0</v>
      </c>
      <c r="E381" s="27"/>
    </row>
    <row r="382" ht="14.25" customHeight="1">
      <c r="B382" s="83">
        <v>45400.0</v>
      </c>
      <c r="C382" s="28" t="s">
        <v>282</v>
      </c>
      <c r="D382" s="91">
        <v>38822.0</v>
      </c>
      <c r="E382" s="27"/>
    </row>
    <row r="383" ht="14.25" customHeight="1">
      <c r="B383" s="83">
        <v>45400.0</v>
      </c>
      <c r="C383" s="28" t="s">
        <v>524</v>
      </c>
      <c r="D383" s="91">
        <v>40000.0</v>
      </c>
      <c r="E383" s="27"/>
    </row>
    <row r="384" ht="14.25" customHeight="1">
      <c r="B384" s="83">
        <v>45400.0</v>
      </c>
      <c r="C384" s="28" t="s">
        <v>75</v>
      </c>
      <c r="D384" s="91">
        <v>150000.0</v>
      </c>
      <c r="E384" s="27"/>
    </row>
    <row r="385" ht="14.25" customHeight="1">
      <c r="B385" s="83">
        <v>45400.0</v>
      </c>
      <c r="C385" s="28" t="s">
        <v>812</v>
      </c>
      <c r="D385" s="91">
        <v>15000.0</v>
      </c>
      <c r="E385" s="27"/>
    </row>
    <row r="386" ht="14.25" customHeight="1">
      <c r="B386" s="83">
        <v>45400.0</v>
      </c>
      <c r="C386" s="28" t="s">
        <v>197</v>
      </c>
      <c r="D386" s="91">
        <v>50000.0</v>
      </c>
      <c r="E386" s="27"/>
      <c r="F386" s="17" t="s">
        <v>13</v>
      </c>
    </row>
    <row r="387" ht="14.25" customHeight="1">
      <c r="B387" s="83">
        <v>45400.0</v>
      </c>
      <c r="C387" s="28" t="s">
        <v>813</v>
      </c>
      <c r="D387" s="91">
        <v>50000.0</v>
      </c>
      <c r="E387" s="27"/>
    </row>
    <row r="388" ht="14.25" customHeight="1">
      <c r="B388" s="83">
        <v>45400.0</v>
      </c>
      <c r="C388" s="28" t="s">
        <v>289</v>
      </c>
      <c r="D388" s="91">
        <v>1000000.0</v>
      </c>
      <c r="E388" s="27"/>
    </row>
    <row r="389" ht="14.25" customHeight="1">
      <c r="B389" s="83">
        <v>45400.0</v>
      </c>
      <c r="C389" s="28" t="s">
        <v>296</v>
      </c>
      <c r="D389" s="91">
        <v>50000.0</v>
      </c>
      <c r="E389" s="27"/>
    </row>
    <row r="390" ht="14.25" customHeight="1">
      <c r="B390" s="83">
        <v>45400.0</v>
      </c>
      <c r="C390" s="28" t="s">
        <v>22</v>
      </c>
      <c r="D390" s="91">
        <v>15000.0</v>
      </c>
      <c r="E390" s="27"/>
    </row>
    <row r="391" ht="14.25" customHeight="1">
      <c r="B391" s="83">
        <v>45401.0</v>
      </c>
      <c r="C391" s="28" t="s">
        <v>42</v>
      </c>
      <c r="D391" s="91">
        <v>400000.0</v>
      </c>
      <c r="E391" s="27"/>
    </row>
    <row r="392" ht="14.25" customHeight="1">
      <c r="B392" s="83">
        <v>45401.0</v>
      </c>
      <c r="C392" s="28" t="s">
        <v>693</v>
      </c>
      <c r="D392" s="91">
        <v>500055.0</v>
      </c>
      <c r="E392" s="27"/>
      <c r="F392" s="17" t="s">
        <v>382</v>
      </c>
    </row>
    <row r="393" ht="14.25" customHeight="1">
      <c r="B393" s="83">
        <v>45401.0</v>
      </c>
      <c r="C393" s="28" t="s">
        <v>814</v>
      </c>
      <c r="D393" s="91">
        <v>100001.0</v>
      </c>
      <c r="E393" s="27"/>
    </row>
    <row r="394" ht="14.25" customHeight="1">
      <c r="B394" s="83">
        <v>45401.0</v>
      </c>
      <c r="C394" s="28" t="s">
        <v>113</v>
      </c>
      <c r="D394" s="91">
        <v>200000.0</v>
      </c>
      <c r="E394" s="27"/>
    </row>
    <row r="395" ht="14.25" customHeight="1">
      <c r="B395" s="83">
        <v>45401.0</v>
      </c>
      <c r="C395" s="28" t="s">
        <v>177</v>
      </c>
      <c r="D395" s="91">
        <v>600000.0</v>
      </c>
      <c r="E395" s="27"/>
      <c r="F395" s="17" t="s">
        <v>56</v>
      </c>
    </row>
    <row r="396" ht="14.25" customHeight="1">
      <c r="B396" s="83">
        <v>45401.0</v>
      </c>
      <c r="C396" s="28" t="s">
        <v>815</v>
      </c>
      <c r="D396" s="91">
        <v>5000000.0</v>
      </c>
      <c r="E396" s="27"/>
    </row>
    <row r="397" ht="14.25" customHeight="1">
      <c r="B397" s="83">
        <v>45401.0</v>
      </c>
      <c r="C397" s="28" t="s">
        <v>816</v>
      </c>
      <c r="D397" s="91">
        <v>10000.0</v>
      </c>
      <c r="E397" s="27"/>
    </row>
    <row r="398" ht="14.25" customHeight="1">
      <c r="B398" s="83">
        <v>45401.0</v>
      </c>
      <c r="C398" s="28" t="s">
        <v>540</v>
      </c>
      <c r="D398" s="91">
        <v>300000.0</v>
      </c>
      <c r="E398" s="27"/>
    </row>
    <row r="399" ht="14.25" customHeight="1">
      <c r="B399" s="83">
        <v>45401.0</v>
      </c>
      <c r="C399" s="28" t="s">
        <v>282</v>
      </c>
      <c r="D399" s="91">
        <v>38822.0</v>
      </c>
      <c r="E399" s="27"/>
    </row>
    <row r="400" ht="14.25" customHeight="1">
      <c r="B400" s="83">
        <v>45401.0</v>
      </c>
      <c r="C400" s="28" t="s">
        <v>817</v>
      </c>
      <c r="D400" s="91">
        <v>200000.0</v>
      </c>
      <c r="E400" s="27"/>
    </row>
    <row r="401" ht="14.25" customHeight="1">
      <c r="B401" s="83">
        <v>45401.0</v>
      </c>
      <c r="C401" s="28" t="s">
        <v>185</v>
      </c>
      <c r="D401" s="91">
        <v>60000.0</v>
      </c>
      <c r="E401" s="27"/>
    </row>
    <row r="402" ht="14.25" customHeight="1">
      <c r="B402" s="83">
        <v>45401.0</v>
      </c>
      <c r="C402" s="28" t="s">
        <v>818</v>
      </c>
      <c r="D402" s="91">
        <v>500000.0</v>
      </c>
      <c r="E402" s="27"/>
    </row>
    <row r="403" ht="14.25" customHeight="1">
      <c r="B403" s="83">
        <v>45401.0</v>
      </c>
      <c r="C403" s="28" t="s">
        <v>819</v>
      </c>
      <c r="D403" s="91">
        <v>50000.0</v>
      </c>
      <c r="E403" s="27"/>
    </row>
    <row r="404" ht="14.25" customHeight="1">
      <c r="B404" s="83">
        <v>45401.0</v>
      </c>
      <c r="C404" s="28" t="s">
        <v>26</v>
      </c>
      <c r="D404" s="91">
        <v>50000.0</v>
      </c>
      <c r="E404" s="27"/>
    </row>
    <row r="405" ht="14.25" customHeight="1">
      <c r="B405" s="83">
        <v>45401.0</v>
      </c>
      <c r="C405" s="28" t="s">
        <v>545</v>
      </c>
      <c r="D405" s="91">
        <v>100000.0</v>
      </c>
      <c r="E405" s="27"/>
    </row>
    <row r="406" ht="14.25" customHeight="1">
      <c r="B406" s="83">
        <v>45401.0</v>
      </c>
      <c r="C406" s="28" t="s">
        <v>398</v>
      </c>
      <c r="D406" s="91">
        <v>300000.0</v>
      </c>
      <c r="E406" s="27"/>
    </row>
    <row r="407" ht="14.25" customHeight="1">
      <c r="B407" s="83">
        <v>45401.0</v>
      </c>
      <c r="C407" s="28" t="s">
        <v>66</v>
      </c>
      <c r="D407" s="91">
        <v>100000.0</v>
      </c>
      <c r="E407" s="27"/>
    </row>
    <row r="408" ht="14.25" customHeight="1">
      <c r="B408" s="83">
        <v>45401.0</v>
      </c>
      <c r="C408" s="28" t="s">
        <v>156</v>
      </c>
      <c r="D408" s="91">
        <v>50000.0</v>
      </c>
      <c r="E408" s="27"/>
      <c r="F408" s="17" t="s">
        <v>13</v>
      </c>
    </row>
    <row r="409" ht="14.25" customHeight="1">
      <c r="B409" s="83">
        <v>45401.0</v>
      </c>
      <c r="C409" s="28" t="s">
        <v>820</v>
      </c>
      <c r="D409" s="91">
        <v>150000.0</v>
      </c>
      <c r="E409" s="27"/>
    </row>
    <row r="410" ht="14.25" customHeight="1">
      <c r="B410" s="83">
        <v>45401.0</v>
      </c>
      <c r="C410" s="28" t="s">
        <v>70</v>
      </c>
      <c r="D410" s="91">
        <v>500.0</v>
      </c>
      <c r="E410" s="27"/>
    </row>
    <row r="411" ht="14.25" customHeight="1">
      <c r="B411" s="83">
        <v>45401.0</v>
      </c>
      <c r="C411" s="28" t="s">
        <v>334</v>
      </c>
      <c r="D411" s="91">
        <v>50000.0</v>
      </c>
      <c r="E411" s="27"/>
    </row>
    <row r="412" ht="14.25" customHeight="1">
      <c r="B412" s="83">
        <v>45401.0</v>
      </c>
      <c r="C412" s="28" t="s">
        <v>22</v>
      </c>
      <c r="D412" s="91">
        <v>50000.0</v>
      </c>
      <c r="E412" s="27"/>
    </row>
    <row r="413" ht="14.25" customHeight="1">
      <c r="B413" s="83">
        <v>45402.0</v>
      </c>
      <c r="C413" s="28" t="s">
        <v>124</v>
      </c>
      <c r="D413" s="91">
        <v>125000.0</v>
      </c>
      <c r="E413" s="27"/>
    </row>
    <row r="414" ht="14.25" customHeight="1">
      <c r="B414" s="83">
        <v>45402.0</v>
      </c>
      <c r="C414" s="28" t="s">
        <v>821</v>
      </c>
      <c r="D414" s="91">
        <v>50000.0</v>
      </c>
      <c r="E414" s="27"/>
    </row>
    <row r="415" ht="14.25" customHeight="1">
      <c r="B415" s="83">
        <v>45402.0</v>
      </c>
      <c r="C415" s="28" t="s">
        <v>822</v>
      </c>
      <c r="D415" s="91">
        <v>10000.0</v>
      </c>
      <c r="E415" s="27"/>
      <c r="F415" s="17" t="s">
        <v>737</v>
      </c>
    </row>
    <row r="416" ht="14.25" customHeight="1">
      <c r="B416" s="83">
        <v>45402.0</v>
      </c>
      <c r="C416" s="28" t="s">
        <v>170</v>
      </c>
      <c r="D416" s="91">
        <v>200000.0</v>
      </c>
      <c r="E416" s="27"/>
    </row>
    <row r="417" ht="14.25" customHeight="1">
      <c r="B417" s="83">
        <v>45402.0</v>
      </c>
      <c r="C417" s="28" t="s">
        <v>282</v>
      </c>
      <c r="D417" s="91">
        <v>58256.0</v>
      </c>
      <c r="E417" s="27"/>
    </row>
    <row r="418" ht="14.25" customHeight="1">
      <c r="B418" s="83">
        <v>45402.0</v>
      </c>
      <c r="C418" s="28" t="s">
        <v>107</v>
      </c>
      <c r="D418" s="91">
        <v>50000.0</v>
      </c>
      <c r="E418" s="27"/>
    </row>
    <row r="419" ht="14.25" customHeight="1">
      <c r="B419" s="83">
        <v>45402.0</v>
      </c>
      <c r="C419" s="28" t="s">
        <v>234</v>
      </c>
      <c r="D419" s="91">
        <v>120000.0</v>
      </c>
      <c r="E419" s="27"/>
    </row>
    <row r="420" ht="14.25" customHeight="1">
      <c r="B420" s="83">
        <v>45402.0</v>
      </c>
      <c r="C420" s="28" t="s">
        <v>823</v>
      </c>
      <c r="D420" s="91">
        <v>40000.0</v>
      </c>
      <c r="E420" s="27"/>
    </row>
    <row r="421" ht="14.25" customHeight="1">
      <c r="B421" s="83">
        <v>45402.0</v>
      </c>
      <c r="C421" s="28" t="s">
        <v>66</v>
      </c>
      <c r="D421" s="91">
        <v>100000.0</v>
      </c>
      <c r="E421" s="27"/>
    </row>
    <row r="422" ht="14.25" customHeight="1">
      <c r="B422" s="83">
        <v>45402.0</v>
      </c>
      <c r="C422" s="28" t="s">
        <v>817</v>
      </c>
      <c r="D422" s="91">
        <v>200000.0</v>
      </c>
      <c r="E422" s="27"/>
    </row>
    <row r="423" ht="14.25" customHeight="1">
      <c r="B423" s="83">
        <v>45402.0</v>
      </c>
      <c r="C423" s="28" t="s">
        <v>48</v>
      </c>
      <c r="D423" s="91">
        <v>200000.0</v>
      </c>
      <c r="E423" s="27"/>
    </row>
    <row r="424" ht="14.25" customHeight="1">
      <c r="B424" s="83">
        <v>45402.0</v>
      </c>
      <c r="C424" s="26" t="s">
        <v>451</v>
      </c>
      <c r="D424" s="27"/>
      <c r="E424" s="91">
        <v>3000000.0</v>
      </c>
    </row>
    <row r="425" ht="14.25" customHeight="1">
      <c r="B425" s="83">
        <v>45402.0</v>
      </c>
      <c r="C425" s="26" t="s">
        <v>148</v>
      </c>
      <c r="D425" s="27"/>
      <c r="E425" s="91">
        <v>3000000.0</v>
      </c>
    </row>
    <row r="426" ht="14.25" customHeight="1">
      <c r="B426" s="83">
        <v>45402.0</v>
      </c>
      <c r="C426" s="26" t="s">
        <v>149</v>
      </c>
      <c r="D426" s="27"/>
      <c r="E426" s="91">
        <v>3000000.0</v>
      </c>
    </row>
    <row r="427" ht="14.25" customHeight="1">
      <c r="B427" s="83">
        <v>45402.0</v>
      </c>
      <c r="C427" s="26" t="s">
        <v>554</v>
      </c>
      <c r="D427" s="27"/>
      <c r="E427" s="91">
        <v>1500000.0</v>
      </c>
    </row>
    <row r="428" ht="14.25" customHeight="1">
      <c r="B428" s="83">
        <v>45402.0</v>
      </c>
      <c r="C428" s="28" t="s">
        <v>452</v>
      </c>
      <c r="D428" s="27"/>
      <c r="E428" s="91">
        <v>3000000.0</v>
      </c>
    </row>
    <row r="429" ht="14.25" customHeight="1">
      <c r="B429" s="83">
        <v>45402.0</v>
      </c>
      <c r="C429" s="26" t="s">
        <v>154</v>
      </c>
      <c r="D429" s="27"/>
      <c r="E429" s="91">
        <v>3000000.0</v>
      </c>
    </row>
    <row r="430" ht="14.25" customHeight="1">
      <c r="B430" s="83">
        <v>45402.0</v>
      </c>
      <c r="C430" s="28" t="s">
        <v>685</v>
      </c>
      <c r="D430" s="27"/>
      <c r="E430" s="91">
        <v>3000000.0</v>
      </c>
    </row>
    <row r="431" ht="14.25" customHeight="1">
      <c r="B431" s="83">
        <v>45402.0</v>
      </c>
      <c r="C431" s="28" t="s">
        <v>686</v>
      </c>
      <c r="D431" s="27"/>
      <c r="E431" s="91">
        <v>3000000.0</v>
      </c>
    </row>
    <row r="432" ht="14.25" customHeight="1">
      <c r="B432" s="83">
        <v>45402.0</v>
      </c>
      <c r="C432" s="28" t="s">
        <v>704</v>
      </c>
      <c r="D432" s="27"/>
      <c r="E432" s="91">
        <v>3000000.0</v>
      </c>
    </row>
    <row r="433" ht="14.25" customHeight="1">
      <c r="B433" s="83">
        <v>45403.0</v>
      </c>
      <c r="C433" s="28" t="s">
        <v>77</v>
      </c>
      <c r="D433" s="91">
        <v>100000.0</v>
      </c>
      <c r="E433" s="27"/>
    </row>
    <row r="434" ht="14.25" customHeight="1">
      <c r="B434" s="83">
        <v>45403.0</v>
      </c>
      <c r="C434" s="28" t="s">
        <v>282</v>
      </c>
      <c r="D434" s="91">
        <v>38822.0</v>
      </c>
      <c r="E434" s="27"/>
    </row>
    <row r="435" ht="14.25" customHeight="1">
      <c r="B435" s="83">
        <v>45403.0</v>
      </c>
      <c r="C435" s="26" t="s">
        <v>147</v>
      </c>
      <c r="D435" s="27"/>
      <c r="E435" s="91">
        <v>3000000.0</v>
      </c>
    </row>
    <row r="436" ht="14.25" customHeight="1">
      <c r="B436" s="83">
        <v>45403.0</v>
      </c>
      <c r="C436" s="28" t="s">
        <v>661</v>
      </c>
      <c r="D436" s="91">
        <v>50000.0</v>
      </c>
      <c r="E436" s="27"/>
    </row>
    <row r="437" ht="14.25" customHeight="1">
      <c r="B437" s="83">
        <v>45403.0</v>
      </c>
      <c r="C437" s="28" t="s">
        <v>89</v>
      </c>
      <c r="D437" s="91">
        <v>100000.0</v>
      </c>
      <c r="E437" s="27"/>
    </row>
    <row r="438" ht="14.25" customHeight="1">
      <c r="B438" s="83">
        <v>45403.0</v>
      </c>
      <c r="C438" s="28" t="s">
        <v>66</v>
      </c>
      <c r="D438" s="91">
        <v>100000.0</v>
      </c>
      <c r="E438" s="27"/>
    </row>
    <row r="439" ht="14.25" customHeight="1">
      <c r="B439" s="83">
        <v>45403.0</v>
      </c>
      <c r="C439" s="28" t="s">
        <v>817</v>
      </c>
      <c r="D439" s="91">
        <v>200000.0</v>
      </c>
      <c r="E439" s="27"/>
    </row>
    <row r="440" ht="14.25" customHeight="1">
      <c r="B440" s="83">
        <v>45403.0</v>
      </c>
      <c r="C440" s="28" t="s">
        <v>169</v>
      </c>
      <c r="D440" s="91">
        <v>100000.0</v>
      </c>
      <c r="E440" s="27"/>
      <c r="F440" s="17" t="s">
        <v>824</v>
      </c>
    </row>
    <row r="441" ht="14.25" customHeight="1">
      <c r="B441" s="83">
        <v>45403.0</v>
      </c>
      <c r="C441" s="28" t="s">
        <v>753</v>
      </c>
      <c r="D441" s="91">
        <v>288000.0</v>
      </c>
      <c r="E441" s="27"/>
      <c r="F441" s="17" t="s">
        <v>13</v>
      </c>
    </row>
    <row r="442" ht="14.25" customHeight="1">
      <c r="B442" s="83">
        <v>45403.0</v>
      </c>
      <c r="C442" s="28" t="s">
        <v>249</v>
      </c>
      <c r="D442" s="91">
        <v>50000.0</v>
      </c>
      <c r="E442" s="27"/>
      <c r="F442" s="17" t="s">
        <v>215</v>
      </c>
    </row>
    <row r="443" ht="14.25" customHeight="1">
      <c r="B443" s="83">
        <v>45403.0</v>
      </c>
      <c r="C443" s="28" t="s">
        <v>825</v>
      </c>
      <c r="D443" s="91">
        <v>200000.0</v>
      </c>
      <c r="E443" s="27"/>
    </row>
    <row r="444" ht="14.25" customHeight="1">
      <c r="B444" s="83">
        <v>45403.0</v>
      </c>
      <c r="C444" s="28" t="s">
        <v>51</v>
      </c>
      <c r="D444" s="91">
        <v>25000.0</v>
      </c>
      <c r="E444" s="27"/>
      <c r="F444" s="17" t="s">
        <v>13</v>
      </c>
    </row>
    <row r="445" ht="14.25" customHeight="1">
      <c r="B445" s="83">
        <v>45403.0</v>
      </c>
      <c r="C445" s="28" t="s">
        <v>178</v>
      </c>
      <c r="D445" s="91">
        <v>1500000.0</v>
      </c>
      <c r="E445" s="27"/>
    </row>
    <row r="446" ht="14.25" customHeight="1">
      <c r="B446" s="83">
        <v>45403.0</v>
      </c>
      <c r="C446" s="28" t="s">
        <v>806</v>
      </c>
      <c r="D446" s="91">
        <v>100000.0</v>
      </c>
      <c r="E446" s="27"/>
    </row>
    <row r="447" ht="14.25" customHeight="1">
      <c r="B447" s="83">
        <v>45403.0</v>
      </c>
      <c r="C447" s="28" t="s">
        <v>234</v>
      </c>
      <c r="D447" s="91">
        <v>80000.0</v>
      </c>
      <c r="E447" s="27"/>
    </row>
    <row r="448" ht="14.25" customHeight="1">
      <c r="B448" s="83">
        <v>45403.0</v>
      </c>
      <c r="C448" s="28" t="s">
        <v>650</v>
      </c>
      <c r="D448" s="91">
        <v>50000.0</v>
      </c>
      <c r="E448" s="27"/>
    </row>
    <row r="449" ht="14.25" customHeight="1">
      <c r="B449" s="83">
        <v>45403.0</v>
      </c>
      <c r="C449" s="28" t="s">
        <v>338</v>
      </c>
      <c r="D449" s="91">
        <v>300000.0</v>
      </c>
      <c r="E449" s="27"/>
    </row>
    <row r="450" ht="14.25" customHeight="1">
      <c r="B450" s="83">
        <v>45403.0</v>
      </c>
      <c r="C450" s="28" t="s">
        <v>826</v>
      </c>
      <c r="D450" s="91">
        <v>200000.0</v>
      </c>
      <c r="E450" s="27"/>
    </row>
    <row r="451" ht="14.25" customHeight="1">
      <c r="B451" s="83">
        <v>45403.0</v>
      </c>
      <c r="C451" s="28" t="s">
        <v>20</v>
      </c>
      <c r="D451" s="91">
        <v>50000.0</v>
      </c>
      <c r="E451" s="27"/>
    </row>
    <row r="452" ht="14.25" customHeight="1">
      <c r="B452" s="83">
        <v>45403.0</v>
      </c>
      <c r="C452" s="28" t="s">
        <v>196</v>
      </c>
      <c r="D452" s="91">
        <v>100000.0</v>
      </c>
      <c r="E452" s="27"/>
      <c r="F452" s="17" t="s">
        <v>13</v>
      </c>
    </row>
    <row r="453" ht="14.25" customHeight="1">
      <c r="B453" s="83">
        <v>45403.0</v>
      </c>
      <c r="C453" s="28" t="s">
        <v>788</v>
      </c>
      <c r="D453" s="91">
        <v>1000000.0</v>
      </c>
      <c r="E453" s="27"/>
      <c r="F453" s="17" t="s">
        <v>13</v>
      </c>
    </row>
    <row r="454" ht="14.25" customHeight="1">
      <c r="B454" s="83">
        <v>45403.0</v>
      </c>
      <c r="C454" s="28" t="s">
        <v>22</v>
      </c>
      <c r="D454" s="91">
        <v>100000.0</v>
      </c>
      <c r="E454" s="27"/>
    </row>
    <row r="455" ht="14.25" customHeight="1">
      <c r="B455" s="83">
        <v>45403.0</v>
      </c>
      <c r="C455" s="28" t="s">
        <v>280</v>
      </c>
      <c r="D455" s="91">
        <v>50000.0</v>
      </c>
      <c r="E455" s="27"/>
    </row>
    <row r="456" ht="14.25" customHeight="1">
      <c r="B456" s="83">
        <v>45403.0</v>
      </c>
      <c r="C456" s="28" t="s">
        <v>725</v>
      </c>
      <c r="D456" s="91">
        <v>300000.0</v>
      </c>
      <c r="E456" s="27"/>
    </row>
    <row r="457" ht="14.25" customHeight="1">
      <c r="B457" s="83">
        <v>45404.0</v>
      </c>
      <c r="C457" s="28" t="s">
        <v>213</v>
      </c>
      <c r="D457" s="91">
        <v>500000.0</v>
      </c>
      <c r="E457" s="27"/>
      <c r="F457" s="17" t="s">
        <v>13</v>
      </c>
    </row>
    <row r="458" ht="14.25" customHeight="1">
      <c r="B458" s="83">
        <v>45404.0</v>
      </c>
      <c r="C458" s="28" t="s">
        <v>183</v>
      </c>
      <c r="D458" s="91">
        <v>50000.0</v>
      </c>
      <c r="E458" s="27"/>
    </row>
    <row r="459" ht="14.25" customHeight="1">
      <c r="B459" s="83">
        <v>45404.0</v>
      </c>
      <c r="C459" s="28" t="s">
        <v>827</v>
      </c>
      <c r="D459" s="91">
        <v>100000.0</v>
      </c>
      <c r="E459" s="27"/>
    </row>
    <row r="460" ht="14.25" customHeight="1">
      <c r="B460" s="83">
        <v>45404.0</v>
      </c>
      <c r="C460" s="28" t="s">
        <v>9</v>
      </c>
      <c r="D460" s="91">
        <v>200000.0</v>
      </c>
      <c r="E460" s="27"/>
    </row>
    <row r="461" ht="14.25" customHeight="1">
      <c r="B461" s="83">
        <v>45404.0</v>
      </c>
      <c r="C461" s="28" t="s">
        <v>402</v>
      </c>
      <c r="D461" s="91">
        <v>100000.0</v>
      </c>
      <c r="E461" s="27"/>
      <c r="F461" s="17" t="s">
        <v>13</v>
      </c>
    </row>
    <row r="462" ht="14.25" customHeight="1">
      <c r="B462" s="83">
        <v>45404.0</v>
      </c>
      <c r="C462" s="28" t="s">
        <v>77</v>
      </c>
      <c r="D462" s="91">
        <v>100000.0</v>
      </c>
      <c r="E462" s="27"/>
    </row>
    <row r="463" ht="14.25" customHeight="1">
      <c r="B463" s="83">
        <v>45404.0</v>
      </c>
      <c r="C463" s="28" t="s">
        <v>282</v>
      </c>
      <c r="D463" s="91">
        <v>38822.0</v>
      </c>
      <c r="E463" s="27"/>
    </row>
    <row r="464" ht="14.25" customHeight="1">
      <c r="B464" s="83">
        <v>45404.0</v>
      </c>
      <c r="C464" s="28" t="s">
        <v>246</v>
      </c>
      <c r="D464" s="91">
        <v>50000.0</v>
      </c>
      <c r="E464" s="27"/>
    </row>
    <row r="465" ht="14.25" customHeight="1">
      <c r="B465" s="83">
        <v>45404.0</v>
      </c>
      <c r="C465" s="28" t="s">
        <v>171</v>
      </c>
      <c r="D465" s="91">
        <v>60000.0</v>
      </c>
      <c r="E465" s="27"/>
    </row>
    <row r="466" ht="14.25" customHeight="1">
      <c r="B466" s="83">
        <v>45404.0</v>
      </c>
      <c r="C466" s="28" t="s">
        <v>238</v>
      </c>
      <c r="D466" s="91">
        <v>50000.0</v>
      </c>
      <c r="E466" s="27"/>
    </row>
    <row r="467" ht="14.25" customHeight="1">
      <c r="B467" s="83">
        <v>45404.0</v>
      </c>
      <c r="C467" s="28" t="s">
        <v>174</v>
      </c>
      <c r="D467" s="91">
        <v>250000.0</v>
      </c>
      <c r="E467" s="27"/>
      <c r="F467" s="17" t="s">
        <v>13</v>
      </c>
    </row>
    <row r="468" ht="14.25" customHeight="1">
      <c r="B468" s="83">
        <v>45404.0</v>
      </c>
      <c r="C468" s="28" t="s">
        <v>310</v>
      </c>
      <c r="D468" s="91">
        <v>200000.0</v>
      </c>
      <c r="E468" s="27"/>
      <c r="F468" s="17" t="s">
        <v>13</v>
      </c>
    </row>
    <row r="469" ht="14.25" customHeight="1">
      <c r="B469" s="83">
        <v>45404.0</v>
      </c>
      <c r="C469" s="28" t="s">
        <v>66</v>
      </c>
      <c r="D469" s="91">
        <v>100000.0</v>
      </c>
      <c r="E469" s="27"/>
    </row>
    <row r="470" ht="14.25" customHeight="1">
      <c r="B470" s="83">
        <v>45404.0</v>
      </c>
      <c r="C470" s="28" t="s">
        <v>328</v>
      </c>
      <c r="D470" s="91">
        <v>50000.0</v>
      </c>
      <c r="E470" s="27"/>
    </row>
    <row r="471" ht="14.25" customHeight="1">
      <c r="B471" s="83">
        <v>45404.0</v>
      </c>
      <c r="C471" s="28" t="s">
        <v>70</v>
      </c>
      <c r="D471" s="91">
        <v>25000.0</v>
      </c>
      <c r="E471" s="27"/>
    </row>
    <row r="472" ht="14.25" customHeight="1">
      <c r="B472" s="83">
        <v>45404.0</v>
      </c>
      <c r="C472" s="28" t="s">
        <v>817</v>
      </c>
      <c r="D472" s="91">
        <v>200000.0</v>
      </c>
      <c r="E472" s="27"/>
    </row>
    <row r="473" ht="14.25" customHeight="1">
      <c r="B473" s="83">
        <v>45404.0</v>
      </c>
      <c r="C473" s="28" t="s">
        <v>257</v>
      </c>
      <c r="D473" s="91">
        <v>50000.0</v>
      </c>
      <c r="E473" s="27"/>
    </row>
    <row r="474" ht="14.25" customHeight="1">
      <c r="B474" s="83">
        <v>45404.0</v>
      </c>
      <c r="C474" s="28" t="s">
        <v>415</v>
      </c>
      <c r="D474" s="91">
        <v>100000.0</v>
      </c>
      <c r="E474" s="27"/>
      <c r="F474" s="17" t="s">
        <v>13</v>
      </c>
    </row>
    <row r="475" ht="14.25" customHeight="1">
      <c r="B475" s="83">
        <v>45404.0</v>
      </c>
      <c r="C475" s="28" t="s">
        <v>828</v>
      </c>
      <c r="D475" s="91">
        <v>200000.0</v>
      </c>
      <c r="E475" s="27"/>
    </row>
    <row r="476" ht="14.25" customHeight="1">
      <c r="B476" s="83">
        <v>45404.0</v>
      </c>
      <c r="C476" s="28" t="s">
        <v>658</v>
      </c>
      <c r="D476" s="91">
        <v>1500000.0</v>
      </c>
      <c r="E476" s="27"/>
    </row>
    <row r="477" ht="14.25" customHeight="1">
      <c r="B477" s="83">
        <v>45404.0</v>
      </c>
      <c r="C477" s="28" t="s">
        <v>441</v>
      </c>
      <c r="D477" s="91">
        <v>200000.0</v>
      </c>
      <c r="E477" s="27"/>
    </row>
    <row r="478" ht="14.25" customHeight="1">
      <c r="B478" s="83">
        <v>45404.0</v>
      </c>
      <c r="C478" s="28" t="s">
        <v>223</v>
      </c>
      <c r="D478" s="91">
        <v>200000.0</v>
      </c>
      <c r="E478" s="27"/>
    </row>
    <row r="479" ht="14.25" customHeight="1">
      <c r="B479" s="83">
        <v>45404.0</v>
      </c>
      <c r="C479" s="28" t="s">
        <v>208</v>
      </c>
      <c r="D479" s="91">
        <v>300000.0</v>
      </c>
      <c r="E479" s="27"/>
    </row>
    <row r="480" ht="14.25" customHeight="1">
      <c r="B480" s="83">
        <v>45404.0</v>
      </c>
      <c r="C480" s="28" t="s">
        <v>474</v>
      </c>
      <c r="D480" s="91">
        <v>25000.0</v>
      </c>
      <c r="E480" s="27"/>
    </row>
    <row r="481" ht="14.25" customHeight="1">
      <c r="B481" s="83">
        <v>45404.0</v>
      </c>
      <c r="C481" s="28" t="s">
        <v>61</v>
      </c>
      <c r="D481" s="91">
        <v>400000.0</v>
      </c>
      <c r="E481" s="27"/>
    </row>
    <row r="482" ht="14.25" customHeight="1">
      <c r="B482" s="83">
        <v>45404.0</v>
      </c>
      <c r="C482" s="28" t="s">
        <v>392</v>
      </c>
      <c r="D482" s="91">
        <v>500000.0</v>
      </c>
      <c r="E482" s="27"/>
    </row>
    <row r="483" ht="14.25" customHeight="1">
      <c r="B483" s="83">
        <v>45404.0</v>
      </c>
      <c r="C483" s="28" t="s">
        <v>287</v>
      </c>
      <c r="D483" s="91">
        <v>100000.0</v>
      </c>
      <c r="E483" s="27"/>
      <c r="F483" s="17" t="s">
        <v>13</v>
      </c>
    </row>
    <row r="484" ht="14.25" customHeight="1">
      <c r="B484" s="83">
        <v>45405.0</v>
      </c>
      <c r="C484" s="28" t="s">
        <v>801</v>
      </c>
      <c r="D484" s="91">
        <v>128408.0</v>
      </c>
      <c r="E484" s="27"/>
    </row>
    <row r="485" ht="14.25" customHeight="1">
      <c r="B485" s="83">
        <v>45405.0</v>
      </c>
      <c r="C485" s="28" t="s">
        <v>829</v>
      </c>
      <c r="D485" s="91">
        <v>500000.0</v>
      </c>
      <c r="E485" s="27"/>
      <c r="F485" s="17" t="s">
        <v>13</v>
      </c>
    </row>
    <row r="486" ht="14.25" customHeight="1">
      <c r="B486" s="83">
        <v>45405.0</v>
      </c>
      <c r="C486" s="28" t="s">
        <v>77</v>
      </c>
      <c r="D486" s="91">
        <v>100000.0</v>
      </c>
      <c r="E486" s="27"/>
    </row>
    <row r="487" ht="14.25" customHeight="1">
      <c r="B487" s="83">
        <v>45405.0</v>
      </c>
      <c r="C487" s="28" t="s">
        <v>282</v>
      </c>
      <c r="D487" s="91">
        <v>38822.0</v>
      </c>
      <c r="E487" s="27"/>
    </row>
    <row r="488" ht="14.25" customHeight="1">
      <c r="B488" s="83">
        <v>45405.0</v>
      </c>
      <c r="C488" s="28" t="s">
        <v>817</v>
      </c>
      <c r="D488" s="91">
        <v>200000.0</v>
      </c>
      <c r="E488" s="27"/>
    </row>
    <row r="489" ht="14.25" customHeight="1">
      <c r="B489" s="83">
        <v>45405.0</v>
      </c>
      <c r="C489" s="28" t="s">
        <v>185</v>
      </c>
      <c r="D489" s="91">
        <v>40000.0</v>
      </c>
      <c r="E489" s="27"/>
    </row>
    <row r="490" ht="14.25" customHeight="1">
      <c r="B490" s="83">
        <v>45405.0</v>
      </c>
      <c r="C490" s="28" t="s">
        <v>332</v>
      </c>
      <c r="D490" s="91">
        <v>500000.0</v>
      </c>
      <c r="E490" s="27"/>
    </row>
    <row r="491" ht="14.25" customHeight="1">
      <c r="B491" s="83">
        <v>45405.0</v>
      </c>
      <c r="C491" s="28" t="s">
        <v>590</v>
      </c>
      <c r="D491" s="91">
        <v>100000.0</v>
      </c>
      <c r="E491" s="27"/>
    </row>
    <row r="492" ht="14.25" customHeight="1">
      <c r="B492" s="83">
        <v>45405.0</v>
      </c>
      <c r="C492" s="28" t="s">
        <v>313</v>
      </c>
      <c r="D492" s="91">
        <v>50000.0</v>
      </c>
      <c r="E492" s="27"/>
      <c r="F492" s="17" t="s">
        <v>13</v>
      </c>
    </row>
    <row r="493" ht="14.25" customHeight="1">
      <c r="B493" s="83">
        <v>45405.0</v>
      </c>
      <c r="C493" s="28" t="s">
        <v>736</v>
      </c>
      <c r="D493" s="91">
        <v>300000.0</v>
      </c>
      <c r="E493" s="27"/>
      <c r="F493" s="17" t="s">
        <v>13</v>
      </c>
    </row>
    <row r="494" ht="14.25" customHeight="1">
      <c r="B494" s="83">
        <v>45405.0</v>
      </c>
      <c r="C494" s="28" t="s">
        <v>581</v>
      </c>
      <c r="D494" s="91">
        <v>1000000.0</v>
      </c>
      <c r="E494" s="27"/>
    </row>
    <row r="495" ht="14.25" customHeight="1">
      <c r="B495" s="83">
        <v>45405.0</v>
      </c>
      <c r="C495" s="28" t="s">
        <v>569</v>
      </c>
      <c r="D495" s="91">
        <v>100000.0</v>
      </c>
      <c r="E495" s="27"/>
    </row>
    <row r="496" ht="14.25" customHeight="1">
      <c r="B496" s="83">
        <v>45405.0</v>
      </c>
      <c r="C496" s="28" t="s">
        <v>830</v>
      </c>
      <c r="D496" s="91">
        <v>100000.0</v>
      </c>
      <c r="E496" s="27"/>
    </row>
    <row r="497" ht="14.25" customHeight="1">
      <c r="B497" s="83">
        <v>45406.0</v>
      </c>
      <c r="C497" s="28" t="s">
        <v>730</v>
      </c>
      <c r="D497" s="91">
        <v>200000.0</v>
      </c>
      <c r="E497" s="27"/>
    </row>
    <row r="498" ht="14.25" customHeight="1">
      <c r="B498" s="83">
        <v>45406.0</v>
      </c>
      <c r="C498" s="28" t="s">
        <v>66</v>
      </c>
      <c r="D498" s="91">
        <v>200000.0</v>
      </c>
      <c r="E498" s="27"/>
    </row>
    <row r="499" ht="14.25" customHeight="1">
      <c r="B499" s="83">
        <v>45406.0</v>
      </c>
      <c r="C499" s="28" t="s">
        <v>282</v>
      </c>
      <c r="D499" s="91">
        <v>38822.0</v>
      </c>
      <c r="E499" s="27"/>
    </row>
    <row r="500" ht="14.25" customHeight="1">
      <c r="B500" s="83">
        <v>45406.0</v>
      </c>
      <c r="C500" s="28" t="s">
        <v>817</v>
      </c>
      <c r="D500" s="91">
        <v>200000.0</v>
      </c>
      <c r="E500" s="27"/>
    </row>
    <row r="501" ht="14.25" customHeight="1">
      <c r="B501" s="83">
        <v>45406.0</v>
      </c>
      <c r="C501" s="28" t="s">
        <v>831</v>
      </c>
      <c r="D501" s="91">
        <v>200000.0</v>
      </c>
      <c r="E501" s="27"/>
    </row>
    <row r="502" ht="14.25" customHeight="1">
      <c r="B502" s="83">
        <v>45406.0</v>
      </c>
      <c r="C502" s="28" t="s">
        <v>185</v>
      </c>
      <c r="D502" s="91">
        <v>20000.0</v>
      </c>
      <c r="E502" s="27"/>
    </row>
    <row r="503" ht="14.25" customHeight="1">
      <c r="B503" s="83">
        <v>45406.0</v>
      </c>
      <c r="C503" s="28" t="s">
        <v>184</v>
      </c>
      <c r="D503" s="91">
        <v>1000000.0</v>
      </c>
      <c r="E503" s="27"/>
    </row>
    <row r="504" ht="14.25" customHeight="1">
      <c r="B504" s="83">
        <v>45406.0</v>
      </c>
      <c r="C504" s="28" t="s">
        <v>832</v>
      </c>
      <c r="D504" s="91">
        <v>100000.0</v>
      </c>
      <c r="E504" s="27"/>
    </row>
    <row r="505" ht="14.25" customHeight="1">
      <c r="B505" s="83">
        <v>45406.0</v>
      </c>
      <c r="C505" s="28" t="s">
        <v>833</v>
      </c>
      <c r="D505" s="91">
        <v>30000.0</v>
      </c>
      <c r="E505" s="27"/>
    </row>
    <row r="506" ht="14.25" customHeight="1">
      <c r="B506" s="83">
        <v>45406.0</v>
      </c>
      <c r="C506" s="26" t="s">
        <v>299</v>
      </c>
      <c r="D506" s="27"/>
      <c r="E506" s="91">
        <v>3000000.0</v>
      </c>
    </row>
    <row r="507" ht="14.25" customHeight="1">
      <c r="B507" s="83">
        <v>45406.0</v>
      </c>
      <c r="C507" s="26" t="s">
        <v>300</v>
      </c>
      <c r="D507" s="27"/>
      <c r="E507" s="91">
        <v>3000000.0</v>
      </c>
    </row>
    <row r="508" ht="14.25" customHeight="1">
      <c r="B508" s="83">
        <v>45406.0</v>
      </c>
      <c r="C508" s="26" t="s">
        <v>147</v>
      </c>
      <c r="D508" s="27"/>
      <c r="E508" s="91">
        <v>3000000.0</v>
      </c>
    </row>
    <row r="509" ht="14.25" customHeight="1">
      <c r="B509" s="83">
        <v>45406.0</v>
      </c>
      <c r="C509" s="28" t="s">
        <v>652</v>
      </c>
      <c r="D509" s="27"/>
      <c r="E509" s="91">
        <v>3000000.0</v>
      </c>
    </row>
    <row r="510" ht="14.25" customHeight="1">
      <c r="B510" s="83">
        <v>45406.0</v>
      </c>
      <c r="C510" s="28" t="s">
        <v>653</v>
      </c>
      <c r="D510" s="27"/>
      <c r="E510" s="91">
        <v>3000000.0</v>
      </c>
    </row>
    <row r="511" ht="14.25" customHeight="1">
      <c r="B511" s="83">
        <v>45406.0</v>
      </c>
      <c r="C511" s="26" t="s">
        <v>301</v>
      </c>
      <c r="D511" s="27"/>
      <c r="E511" s="91">
        <v>3000000.0</v>
      </c>
    </row>
    <row r="512" ht="14.25" customHeight="1">
      <c r="B512" s="83">
        <v>45406.0</v>
      </c>
      <c r="C512" s="28" t="s">
        <v>834</v>
      </c>
      <c r="D512" s="27"/>
      <c r="E512" s="91">
        <v>3000000.0</v>
      </c>
    </row>
    <row r="513" ht="14.25" customHeight="1">
      <c r="B513" s="83">
        <v>45406.0</v>
      </c>
      <c r="C513" s="28" t="s">
        <v>681</v>
      </c>
      <c r="D513" s="91">
        <v>100000.0</v>
      </c>
      <c r="E513" s="91"/>
    </row>
    <row r="514" ht="14.25" customHeight="1">
      <c r="B514" s="83">
        <v>45406.0</v>
      </c>
      <c r="C514" s="28" t="s">
        <v>835</v>
      </c>
      <c r="D514" s="91">
        <v>300000.0</v>
      </c>
      <c r="E514" s="91"/>
      <c r="F514" s="17" t="s">
        <v>382</v>
      </c>
    </row>
    <row r="515" ht="14.25" customHeight="1">
      <c r="B515" s="83">
        <v>45406.0</v>
      </c>
      <c r="C515" s="28" t="s">
        <v>836</v>
      </c>
      <c r="D515" s="91">
        <v>200000.0</v>
      </c>
      <c r="E515" s="91"/>
    </row>
    <row r="516" ht="14.25" customHeight="1">
      <c r="B516" s="83">
        <v>45406.0</v>
      </c>
      <c r="C516" s="28" t="s">
        <v>205</v>
      </c>
      <c r="D516" s="91">
        <v>100000.0</v>
      </c>
      <c r="E516" s="91"/>
    </row>
    <row r="517" ht="14.25" customHeight="1">
      <c r="B517" s="83">
        <v>45406.0</v>
      </c>
      <c r="C517" s="28" t="s">
        <v>837</v>
      </c>
      <c r="D517" s="91">
        <v>60000.0</v>
      </c>
      <c r="E517" s="91"/>
      <c r="F517" s="17" t="s">
        <v>13</v>
      </c>
    </row>
    <row r="518" ht="14.25" customHeight="1">
      <c r="B518" s="83">
        <v>45406.0</v>
      </c>
      <c r="C518" s="28" t="s">
        <v>702</v>
      </c>
      <c r="D518" s="91">
        <v>27000.0</v>
      </c>
      <c r="E518" s="27"/>
      <c r="F518" s="17" t="s">
        <v>215</v>
      </c>
    </row>
    <row r="519" ht="14.25" customHeight="1">
      <c r="B519" s="83">
        <v>45406.0</v>
      </c>
      <c r="C519" s="28" t="s">
        <v>312</v>
      </c>
      <c r="D519" s="91">
        <v>100000.0</v>
      </c>
      <c r="E519" s="27"/>
    </row>
    <row r="520" ht="14.25" customHeight="1">
      <c r="B520" s="83">
        <v>45407.0</v>
      </c>
      <c r="C520" s="28" t="s">
        <v>117</v>
      </c>
      <c r="D520" s="91">
        <v>50000.0</v>
      </c>
      <c r="E520" s="27"/>
    </row>
    <row r="521" ht="14.25" customHeight="1">
      <c r="B521" s="83">
        <v>45407.0</v>
      </c>
      <c r="C521" s="28" t="s">
        <v>817</v>
      </c>
      <c r="D521" s="91">
        <v>200000.0</v>
      </c>
      <c r="E521" s="27"/>
    </row>
    <row r="522" ht="14.25" customHeight="1">
      <c r="B522" s="83">
        <v>45407.0</v>
      </c>
      <c r="C522" s="28" t="s">
        <v>77</v>
      </c>
      <c r="D522" s="91">
        <v>100000.0</v>
      </c>
      <c r="E522" s="27"/>
    </row>
    <row r="523" ht="14.25" customHeight="1">
      <c r="B523" s="83">
        <v>45407.0</v>
      </c>
      <c r="C523" s="28" t="s">
        <v>185</v>
      </c>
      <c r="D523" s="91">
        <v>20000.0</v>
      </c>
      <c r="E523" s="27"/>
    </row>
    <row r="524" ht="14.25" customHeight="1">
      <c r="B524" s="83">
        <v>45407.0</v>
      </c>
      <c r="C524" s="28" t="s">
        <v>366</v>
      </c>
      <c r="D524" s="91">
        <v>4500000.0</v>
      </c>
      <c r="E524" s="27"/>
      <c r="F524" s="17" t="s">
        <v>13</v>
      </c>
    </row>
    <row r="525" ht="14.25" customHeight="1">
      <c r="B525" s="83">
        <v>45407.0</v>
      </c>
      <c r="C525" s="28" t="s">
        <v>66</v>
      </c>
      <c r="D525" s="91">
        <v>100000.0</v>
      </c>
      <c r="E525" s="27"/>
    </row>
    <row r="526" ht="14.25" customHeight="1">
      <c r="B526" s="83">
        <v>45407.0</v>
      </c>
      <c r="C526" s="28" t="s">
        <v>833</v>
      </c>
      <c r="D526" s="91">
        <v>30000.0</v>
      </c>
      <c r="E526" s="27"/>
    </row>
    <row r="527" ht="14.25" customHeight="1">
      <c r="B527" s="83">
        <v>45407.0</v>
      </c>
      <c r="C527" s="28" t="s">
        <v>130</v>
      </c>
      <c r="D527" s="91">
        <v>50000.0</v>
      </c>
      <c r="E527" s="27"/>
      <c r="F527" s="17" t="s">
        <v>13</v>
      </c>
    </row>
    <row r="528" ht="14.25" customHeight="1">
      <c r="B528" s="83">
        <v>45407.0</v>
      </c>
      <c r="C528" s="28" t="s">
        <v>838</v>
      </c>
      <c r="D528" s="91">
        <v>500000.0</v>
      </c>
      <c r="E528" s="27"/>
    </row>
    <row r="529" ht="14.25" customHeight="1">
      <c r="B529" s="83">
        <v>45407.0</v>
      </c>
      <c r="C529" s="28" t="s">
        <v>839</v>
      </c>
      <c r="D529" s="91">
        <v>100000.0</v>
      </c>
      <c r="E529" s="27"/>
      <c r="F529" s="17" t="s">
        <v>762</v>
      </c>
    </row>
    <row r="530" ht="14.25" customHeight="1">
      <c r="B530" s="83">
        <v>45407.0</v>
      </c>
      <c r="C530" s="28" t="s">
        <v>22</v>
      </c>
      <c r="D530" s="91">
        <v>20000.0</v>
      </c>
      <c r="E530" s="27"/>
    </row>
    <row r="531" ht="14.25" customHeight="1">
      <c r="B531" s="83">
        <v>45407.0</v>
      </c>
      <c r="C531" s="28" t="s">
        <v>352</v>
      </c>
      <c r="D531" s="91">
        <v>500000.0</v>
      </c>
      <c r="E531" s="27"/>
    </row>
    <row r="532" ht="14.25" customHeight="1">
      <c r="B532" s="83">
        <v>45407.0</v>
      </c>
      <c r="C532" s="28" t="s">
        <v>22</v>
      </c>
      <c r="D532" s="91">
        <v>50000.0</v>
      </c>
      <c r="E532" s="27"/>
    </row>
    <row r="533" ht="14.25" customHeight="1">
      <c r="B533" s="83">
        <v>45408.0</v>
      </c>
      <c r="C533" s="28" t="s">
        <v>177</v>
      </c>
      <c r="D533" s="91">
        <v>600000.0</v>
      </c>
      <c r="E533" s="27"/>
      <c r="F533" s="17" t="s">
        <v>56</v>
      </c>
    </row>
    <row r="534" ht="14.25" customHeight="1">
      <c r="B534" s="83">
        <v>45408.0</v>
      </c>
      <c r="C534" s="28" t="s">
        <v>801</v>
      </c>
      <c r="D534" s="91">
        <v>70000.0</v>
      </c>
      <c r="E534" s="27"/>
    </row>
    <row r="535" ht="14.25" customHeight="1">
      <c r="B535" s="83">
        <v>45408.0</v>
      </c>
      <c r="C535" s="28" t="s">
        <v>650</v>
      </c>
      <c r="D535" s="91">
        <v>100000.0</v>
      </c>
      <c r="E535" s="27"/>
    </row>
    <row r="536" ht="14.25" customHeight="1">
      <c r="B536" s="83">
        <v>45408.0</v>
      </c>
      <c r="C536" s="28" t="s">
        <v>185</v>
      </c>
      <c r="D536" s="91">
        <v>20000.0</v>
      </c>
      <c r="E536" s="27"/>
    </row>
    <row r="537" ht="14.25" customHeight="1">
      <c r="B537" s="83">
        <v>45408.0</v>
      </c>
      <c r="C537" s="28" t="s">
        <v>282</v>
      </c>
      <c r="D537" s="91">
        <v>88822.0</v>
      </c>
      <c r="E537" s="27"/>
    </row>
    <row r="538" ht="14.25" customHeight="1">
      <c r="B538" s="83">
        <v>45408.0</v>
      </c>
      <c r="C538" s="28" t="s">
        <v>53</v>
      </c>
      <c r="D538" s="91">
        <v>100000.0</v>
      </c>
      <c r="E538" s="27"/>
    </row>
    <row r="539" ht="14.25" customHeight="1">
      <c r="B539" s="83">
        <v>45408.0</v>
      </c>
      <c r="C539" s="28" t="s">
        <v>817</v>
      </c>
      <c r="D539" s="91">
        <v>200000.0</v>
      </c>
      <c r="E539" s="27"/>
    </row>
    <row r="540" ht="14.25" customHeight="1">
      <c r="B540" s="83">
        <v>45408.0</v>
      </c>
      <c r="C540" s="28" t="s">
        <v>840</v>
      </c>
      <c r="D540" s="91">
        <v>5045644.0</v>
      </c>
      <c r="E540" s="27"/>
    </row>
    <row r="541" ht="14.25" customHeight="1">
      <c r="B541" s="83">
        <v>45408.0</v>
      </c>
      <c r="C541" s="28" t="s">
        <v>77</v>
      </c>
      <c r="D541" s="91">
        <v>100000.0</v>
      </c>
      <c r="E541" s="27"/>
    </row>
    <row r="542" ht="14.25" customHeight="1">
      <c r="B542" s="83">
        <v>45408.0</v>
      </c>
      <c r="C542" s="28" t="s">
        <v>66</v>
      </c>
      <c r="D542" s="91">
        <v>100000.0</v>
      </c>
      <c r="E542" s="27"/>
    </row>
    <row r="543" ht="14.25" customHeight="1">
      <c r="B543" s="83">
        <v>45408.0</v>
      </c>
      <c r="C543" s="28" t="s">
        <v>841</v>
      </c>
      <c r="D543" s="91">
        <v>500000.0</v>
      </c>
      <c r="E543" s="27"/>
    </row>
    <row r="544" ht="14.25" customHeight="1">
      <c r="B544" s="83">
        <v>45408.0</v>
      </c>
      <c r="C544" s="28" t="s">
        <v>842</v>
      </c>
      <c r="D544" s="91">
        <v>500000.0</v>
      </c>
      <c r="E544" s="27"/>
    </row>
    <row r="545" ht="14.25" customHeight="1">
      <c r="B545" s="83">
        <v>45408.0</v>
      </c>
      <c r="C545" s="28" t="s">
        <v>282</v>
      </c>
      <c r="D545" s="91">
        <v>40449.0</v>
      </c>
      <c r="E545" s="27"/>
    </row>
    <row r="546" ht="14.25" customHeight="1">
      <c r="B546" s="83">
        <v>45408.0</v>
      </c>
      <c r="C546" s="28" t="s">
        <v>124</v>
      </c>
      <c r="D546" s="91">
        <v>125903.0</v>
      </c>
      <c r="E546" s="27"/>
    </row>
    <row r="547" ht="14.25" customHeight="1">
      <c r="B547" s="83">
        <v>45408.0</v>
      </c>
      <c r="C547" s="28" t="s">
        <v>252</v>
      </c>
      <c r="D547" s="91">
        <v>1.0E7</v>
      </c>
      <c r="E547" s="27"/>
    </row>
    <row r="548" ht="14.25" customHeight="1">
      <c r="B548" s="83">
        <v>45408.0</v>
      </c>
      <c r="C548" s="28" t="s">
        <v>373</v>
      </c>
      <c r="D548" s="91">
        <v>40000.0</v>
      </c>
      <c r="E548" s="27"/>
      <c r="F548" s="17" t="s">
        <v>13</v>
      </c>
    </row>
    <row r="549" ht="14.25" customHeight="1">
      <c r="B549" s="83">
        <v>45408.0</v>
      </c>
      <c r="C549" s="28" t="s">
        <v>372</v>
      </c>
      <c r="D549" s="91">
        <v>100000.0</v>
      </c>
      <c r="E549" s="27"/>
      <c r="F549" s="17" t="s">
        <v>13</v>
      </c>
    </row>
    <row r="550" ht="14.25" customHeight="1">
      <c r="B550" s="83">
        <v>45408.0</v>
      </c>
      <c r="C550" s="28" t="s">
        <v>511</v>
      </c>
      <c r="D550" s="91">
        <v>41000.0</v>
      </c>
      <c r="E550" s="27"/>
    </row>
    <row r="551" ht="14.25" customHeight="1">
      <c r="B551" s="83">
        <v>45408.0</v>
      </c>
      <c r="C551" s="28" t="s">
        <v>118</v>
      </c>
      <c r="D551" s="91">
        <v>50000.0</v>
      </c>
      <c r="E551" s="27"/>
    </row>
    <row r="552" ht="14.25" customHeight="1">
      <c r="B552" s="83">
        <v>45409.0</v>
      </c>
      <c r="C552" s="28" t="s">
        <v>843</v>
      </c>
      <c r="D552" s="91">
        <v>50000.0</v>
      </c>
      <c r="E552" s="27"/>
      <c r="F552" s="17" t="s">
        <v>737</v>
      </c>
    </row>
    <row r="553" ht="14.25" customHeight="1">
      <c r="B553" s="83">
        <v>45409.0</v>
      </c>
      <c r="C553" s="28" t="s">
        <v>282</v>
      </c>
      <c r="D553" s="91">
        <v>38822.0</v>
      </c>
      <c r="E553" s="27"/>
    </row>
    <row r="554" ht="14.25" customHeight="1">
      <c r="B554" s="83">
        <v>45409.0</v>
      </c>
      <c r="C554" s="28" t="s">
        <v>66</v>
      </c>
      <c r="D554" s="91">
        <v>100000.0</v>
      </c>
      <c r="E554" s="27"/>
    </row>
    <row r="555" ht="14.25" customHeight="1">
      <c r="B555" s="83">
        <v>45409.0</v>
      </c>
      <c r="C555" s="28" t="s">
        <v>748</v>
      </c>
      <c r="D555" s="91">
        <v>9450776.0</v>
      </c>
      <c r="E555" s="27"/>
    </row>
    <row r="556" ht="14.25" customHeight="1">
      <c r="B556" s="83">
        <v>45409.0</v>
      </c>
      <c r="C556" s="28" t="s">
        <v>817</v>
      </c>
      <c r="D556" s="91">
        <v>200000.0</v>
      </c>
      <c r="E556" s="27"/>
    </row>
    <row r="557" ht="14.25" customHeight="1">
      <c r="B557" s="83">
        <v>45409.0</v>
      </c>
      <c r="C557" s="28" t="s">
        <v>354</v>
      </c>
      <c r="D557" s="91">
        <v>100000.0</v>
      </c>
      <c r="E557" s="27"/>
    </row>
    <row r="558" ht="14.25" customHeight="1">
      <c r="B558" s="83">
        <v>45409.0</v>
      </c>
      <c r="C558" s="28" t="s">
        <v>71</v>
      </c>
      <c r="D558" s="91">
        <v>500000.0</v>
      </c>
      <c r="E558" s="27"/>
      <c r="F558" s="17" t="s">
        <v>13</v>
      </c>
    </row>
    <row r="559" ht="14.25" customHeight="1">
      <c r="B559" s="83">
        <v>45409.0</v>
      </c>
      <c r="C559" s="28" t="s">
        <v>227</v>
      </c>
      <c r="D559" s="91">
        <v>200000.0</v>
      </c>
      <c r="E559" s="27"/>
    </row>
    <row r="560" ht="14.25" customHeight="1">
      <c r="B560" s="83">
        <v>45409.0</v>
      </c>
      <c r="C560" s="28" t="s">
        <v>408</v>
      </c>
      <c r="D560" s="91">
        <v>102500.0</v>
      </c>
      <c r="E560" s="27"/>
    </row>
    <row r="561" ht="14.25" customHeight="1">
      <c r="B561" s="83">
        <v>45409.0</v>
      </c>
      <c r="C561" s="28" t="s">
        <v>844</v>
      </c>
      <c r="D561" s="91">
        <v>500000.0</v>
      </c>
      <c r="E561" s="27"/>
    </row>
    <row r="562" ht="14.25" customHeight="1">
      <c r="B562" s="83">
        <v>45409.0</v>
      </c>
      <c r="C562" s="28" t="s">
        <v>551</v>
      </c>
      <c r="D562" s="91">
        <v>500000.0</v>
      </c>
      <c r="E562" s="27"/>
    </row>
    <row r="563" ht="14.25" customHeight="1">
      <c r="B563" s="83">
        <v>45409.0</v>
      </c>
      <c r="C563" s="28" t="s">
        <v>234</v>
      </c>
      <c r="D563" s="91">
        <v>80000.0</v>
      </c>
      <c r="E563" s="27"/>
    </row>
    <row r="564" ht="14.25" customHeight="1">
      <c r="B564" s="83">
        <v>45409.0</v>
      </c>
      <c r="C564" s="28" t="s">
        <v>650</v>
      </c>
      <c r="D564" s="91">
        <v>50000.0</v>
      </c>
      <c r="E564" s="27"/>
    </row>
    <row r="565" ht="14.25" customHeight="1">
      <c r="B565" s="83">
        <v>45409.0</v>
      </c>
      <c r="C565" s="28" t="s">
        <v>147</v>
      </c>
      <c r="D565" s="27"/>
      <c r="E565" s="91">
        <v>3000000.0</v>
      </c>
    </row>
    <row r="566" ht="14.25" customHeight="1">
      <c r="B566" s="83">
        <v>45409.0</v>
      </c>
      <c r="C566" s="26" t="s">
        <v>148</v>
      </c>
      <c r="D566" s="27"/>
      <c r="E566" s="91">
        <v>3000000.0</v>
      </c>
    </row>
    <row r="567" ht="14.25" customHeight="1">
      <c r="B567" s="83">
        <v>45409.0</v>
      </c>
      <c r="C567" s="26" t="s">
        <v>149</v>
      </c>
      <c r="D567" s="27"/>
      <c r="E567" s="91">
        <v>3000000.0</v>
      </c>
    </row>
    <row r="568" ht="14.25" customHeight="1">
      <c r="B568" s="83">
        <v>45409.0</v>
      </c>
      <c r="C568" s="26" t="s">
        <v>554</v>
      </c>
      <c r="D568" s="27"/>
      <c r="E568" s="91">
        <v>1500000.0</v>
      </c>
    </row>
    <row r="569" ht="14.25" customHeight="1">
      <c r="B569" s="83">
        <v>45409.0</v>
      </c>
      <c r="C569" s="28" t="s">
        <v>151</v>
      </c>
      <c r="D569" s="27"/>
      <c r="E569" s="91">
        <v>3000000.0</v>
      </c>
    </row>
    <row r="570" ht="14.25" customHeight="1">
      <c r="B570" s="83">
        <v>45409.0</v>
      </c>
      <c r="C570" s="28" t="s">
        <v>652</v>
      </c>
      <c r="D570" s="27"/>
      <c r="E570" s="91">
        <v>3000000.0</v>
      </c>
    </row>
    <row r="571" ht="14.25" customHeight="1">
      <c r="B571" s="83">
        <v>45409.0</v>
      </c>
      <c r="C571" s="28" t="s">
        <v>653</v>
      </c>
      <c r="D571" s="27"/>
      <c r="E571" s="91">
        <v>3000000.0</v>
      </c>
    </row>
    <row r="572" ht="14.25" customHeight="1">
      <c r="B572" s="83">
        <v>45409.0</v>
      </c>
      <c r="C572" s="28" t="s">
        <v>452</v>
      </c>
      <c r="D572" s="27"/>
      <c r="E572" s="91">
        <v>3000000.0</v>
      </c>
    </row>
    <row r="573" ht="14.25" customHeight="1">
      <c r="B573" s="83">
        <v>45409.0</v>
      </c>
      <c r="C573" s="26" t="s">
        <v>154</v>
      </c>
      <c r="D573" s="27"/>
      <c r="E573" s="91">
        <v>3000000.0</v>
      </c>
    </row>
    <row r="574" ht="14.25" customHeight="1">
      <c r="B574" s="83">
        <v>45409.0</v>
      </c>
      <c r="C574" s="28" t="s">
        <v>704</v>
      </c>
      <c r="D574" s="27"/>
      <c r="E574" s="91">
        <v>3000000.0</v>
      </c>
    </row>
    <row r="575" ht="14.25" customHeight="1">
      <c r="B575" s="83">
        <v>45409.0</v>
      </c>
      <c r="C575" s="28" t="s">
        <v>171</v>
      </c>
      <c r="D575" s="91">
        <v>50000.0</v>
      </c>
      <c r="E575" s="27"/>
    </row>
    <row r="576" ht="14.25" customHeight="1">
      <c r="B576" s="83">
        <v>45410.0</v>
      </c>
      <c r="C576" s="28" t="s">
        <v>77</v>
      </c>
      <c r="D576" s="91">
        <v>100000.0</v>
      </c>
      <c r="E576" s="27"/>
    </row>
    <row r="577" ht="14.25" customHeight="1">
      <c r="B577" s="83">
        <v>45410.0</v>
      </c>
      <c r="C577" s="28" t="s">
        <v>395</v>
      </c>
      <c r="D577" s="91">
        <v>200000.0</v>
      </c>
      <c r="E577" s="27"/>
    </row>
    <row r="578" ht="14.25" customHeight="1">
      <c r="B578" s="83">
        <v>45410.0</v>
      </c>
      <c r="C578" s="28" t="s">
        <v>282</v>
      </c>
      <c r="D578" s="91">
        <v>38822.0</v>
      </c>
      <c r="E578" s="27"/>
    </row>
    <row r="579" ht="14.25" customHeight="1">
      <c r="B579" s="83">
        <v>45410.0</v>
      </c>
      <c r="C579" s="28" t="s">
        <v>598</v>
      </c>
      <c r="D579" s="91">
        <v>400000.0</v>
      </c>
      <c r="E579" s="27"/>
    </row>
    <row r="580" ht="14.25" customHeight="1">
      <c r="B580" s="83">
        <v>45410.0</v>
      </c>
      <c r="C580" s="28" t="s">
        <v>387</v>
      </c>
      <c r="D580" s="91">
        <v>400000.0</v>
      </c>
      <c r="E580" s="27"/>
    </row>
    <row r="581" ht="14.25" customHeight="1">
      <c r="B581" s="83">
        <v>45410.0</v>
      </c>
      <c r="C581" s="28" t="s">
        <v>66</v>
      </c>
      <c r="D581" s="91">
        <v>100000.0</v>
      </c>
      <c r="E581" s="27"/>
    </row>
    <row r="582" ht="14.25" customHeight="1">
      <c r="B582" s="83">
        <v>45410.0</v>
      </c>
      <c r="C582" s="28" t="s">
        <v>51</v>
      </c>
      <c r="D582" s="91">
        <v>25000.0</v>
      </c>
      <c r="E582" s="27"/>
      <c r="F582" s="17" t="s">
        <v>13</v>
      </c>
    </row>
    <row r="583" ht="14.25" customHeight="1">
      <c r="B583" s="83">
        <v>45410.0</v>
      </c>
      <c r="C583" s="28" t="s">
        <v>213</v>
      </c>
      <c r="D583" s="91">
        <v>500000.0</v>
      </c>
      <c r="E583" s="27"/>
      <c r="F583" s="17" t="s">
        <v>13</v>
      </c>
    </row>
    <row r="584" ht="14.25" customHeight="1">
      <c r="B584" s="83">
        <v>45410.0</v>
      </c>
      <c r="C584" s="28" t="s">
        <v>170</v>
      </c>
      <c r="D584" s="91">
        <v>200000.0</v>
      </c>
      <c r="E584" s="27"/>
    </row>
    <row r="585" ht="14.25" customHeight="1">
      <c r="B585" s="83">
        <v>45410.0</v>
      </c>
      <c r="C585" s="28" t="s">
        <v>169</v>
      </c>
      <c r="D585" s="91">
        <v>100000.0</v>
      </c>
      <c r="E585" s="27"/>
      <c r="F585" s="17" t="s">
        <v>265</v>
      </c>
    </row>
    <row r="586" ht="14.25" customHeight="1">
      <c r="B586" s="83">
        <v>45410.0</v>
      </c>
      <c r="C586" s="28" t="s">
        <v>197</v>
      </c>
      <c r="D586" s="91">
        <v>50000.0</v>
      </c>
      <c r="E586" s="27"/>
      <c r="F586" s="17" t="s">
        <v>13</v>
      </c>
    </row>
    <row r="587" ht="14.25" customHeight="1">
      <c r="B587" s="83">
        <v>45410.0</v>
      </c>
      <c r="C587" s="28" t="s">
        <v>702</v>
      </c>
      <c r="D587" s="91">
        <v>10000.0</v>
      </c>
      <c r="E587" s="27"/>
      <c r="F587" s="17" t="s">
        <v>845</v>
      </c>
    </row>
    <row r="588" ht="14.25" customHeight="1">
      <c r="B588" s="83">
        <v>45410.0</v>
      </c>
      <c r="C588" s="28" t="s">
        <v>20</v>
      </c>
      <c r="D588" s="91">
        <v>50000.0</v>
      </c>
      <c r="E588" s="27"/>
    </row>
    <row r="589" ht="14.25" customHeight="1">
      <c r="B589" s="83">
        <v>45410.0</v>
      </c>
      <c r="C589" s="28" t="s">
        <v>178</v>
      </c>
      <c r="D589" s="91">
        <v>1500000.0</v>
      </c>
      <c r="E589" s="27"/>
    </row>
    <row r="590" ht="14.25" customHeight="1">
      <c r="B590" s="83">
        <v>45410.0</v>
      </c>
      <c r="C590" s="28" t="s">
        <v>788</v>
      </c>
      <c r="D590" s="91">
        <v>1000000.0</v>
      </c>
      <c r="E590" s="27"/>
      <c r="F590" s="17" t="s">
        <v>13</v>
      </c>
    </row>
    <row r="591" ht="14.25" customHeight="1">
      <c r="B591" s="83">
        <v>45410.0</v>
      </c>
      <c r="C591" s="28" t="s">
        <v>107</v>
      </c>
      <c r="D591" s="91">
        <v>50000.0</v>
      </c>
      <c r="E591" s="27"/>
    </row>
    <row r="592" ht="14.25" customHeight="1">
      <c r="B592" s="83">
        <v>45410.0</v>
      </c>
      <c r="C592" s="28" t="s">
        <v>234</v>
      </c>
      <c r="D592" s="91">
        <v>80000.0</v>
      </c>
      <c r="E592" s="27"/>
    </row>
    <row r="593" ht="14.25" customHeight="1">
      <c r="B593" s="83">
        <v>45410.0</v>
      </c>
      <c r="C593" s="28" t="s">
        <v>162</v>
      </c>
      <c r="D593" s="91">
        <v>100000.0</v>
      </c>
      <c r="E593" s="27"/>
    </row>
    <row r="594" ht="14.25" customHeight="1">
      <c r="B594" s="83">
        <v>45410.0</v>
      </c>
      <c r="C594" s="28" t="s">
        <v>679</v>
      </c>
      <c r="D594" s="91">
        <v>500000.0</v>
      </c>
      <c r="E594" s="27"/>
    </row>
    <row r="595" ht="14.25" customHeight="1">
      <c r="B595" s="83">
        <v>45411.0</v>
      </c>
      <c r="C595" s="28" t="s">
        <v>388</v>
      </c>
      <c r="D595" s="91">
        <v>150000.0</v>
      </c>
      <c r="E595" s="27"/>
    </row>
    <row r="596" ht="14.25" customHeight="1">
      <c r="B596" s="83">
        <v>45411.0</v>
      </c>
      <c r="C596" s="28" t="s">
        <v>77</v>
      </c>
      <c r="D596" s="91">
        <v>100000.0</v>
      </c>
      <c r="E596" s="27"/>
    </row>
    <row r="597" ht="14.25" customHeight="1">
      <c r="B597" s="83">
        <v>45411.0</v>
      </c>
      <c r="C597" s="28" t="s">
        <v>203</v>
      </c>
      <c r="D597" s="91">
        <v>50000.0</v>
      </c>
      <c r="E597" s="27"/>
    </row>
    <row r="598" ht="14.25" customHeight="1">
      <c r="B598" s="83">
        <v>45411.0</v>
      </c>
      <c r="C598" s="28" t="s">
        <v>9</v>
      </c>
      <c r="D598" s="91">
        <v>200000.0</v>
      </c>
      <c r="E598" s="27"/>
    </row>
    <row r="599" ht="14.25" customHeight="1">
      <c r="B599" s="83">
        <v>45411.0</v>
      </c>
      <c r="C599" s="28" t="s">
        <v>362</v>
      </c>
      <c r="D599" s="91">
        <v>1000000.0</v>
      </c>
      <c r="E599" s="27"/>
    </row>
    <row r="600" ht="14.25" customHeight="1">
      <c r="B600" s="83">
        <v>45411.0</v>
      </c>
      <c r="C600" s="28" t="s">
        <v>751</v>
      </c>
      <c r="D600" s="91">
        <v>400055.0</v>
      </c>
      <c r="E600" s="27"/>
    </row>
    <row r="601" ht="14.25" customHeight="1">
      <c r="B601" s="83">
        <v>45411.0</v>
      </c>
      <c r="C601" s="28" t="s">
        <v>111</v>
      </c>
      <c r="D601" s="91">
        <v>1000000.0</v>
      </c>
      <c r="E601" s="27"/>
      <c r="F601" s="17" t="s">
        <v>13</v>
      </c>
    </row>
    <row r="602" ht="14.25" customHeight="1">
      <c r="B602" s="83">
        <v>45411.0</v>
      </c>
      <c r="C602" s="28" t="s">
        <v>391</v>
      </c>
      <c r="D602" s="91">
        <v>1529000.0</v>
      </c>
      <c r="E602" s="27"/>
    </row>
    <row r="603" ht="14.25" customHeight="1">
      <c r="B603" s="83">
        <v>45411.0</v>
      </c>
      <c r="C603" s="28" t="s">
        <v>66</v>
      </c>
      <c r="D603" s="91">
        <v>100000.0</v>
      </c>
      <c r="E603" s="27"/>
    </row>
    <row r="604" ht="14.25" customHeight="1">
      <c r="B604" s="83">
        <v>45411.0</v>
      </c>
      <c r="C604" s="28" t="s">
        <v>282</v>
      </c>
      <c r="D604" s="91">
        <v>38882.0</v>
      </c>
      <c r="E604" s="27"/>
    </row>
    <row r="605" ht="14.25" customHeight="1">
      <c r="B605" s="83">
        <v>45411.0</v>
      </c>
      <c r="C605" s="28" t="s">
        <v>67</v>
      </c>
      <c r="D605" s="91">
        <v>80000.0</v>
      </c>
      <c r="E605" s="27"/>
      <c r="F605" s="17" t="s">
        <v>56</v>
      </c>
    </row>
    <row r="606" ht="14.25" customHeight="1">
      <c r="B606" s="83">
        <v>45411.0</v>
      </c>
      <c r="C606" s="28" t="s">
        <v>846</v>
      </c>
      <c r="D606" s="91">
        <v>250000.0</v>
      </c>
      <c r="E606" s="27"/>
    </row>
    <row r="607" ht="14.25" customHeight="1">
      <c r="B607" s="83">
        <v>45411.0</v>
      </c>
      <c r="C607" s="28" t="s">
        <v>234</v>
      </c>
      <c r="D607" s="91">
        <v>80000.0</v>
      </c>
      <c r="E607" s="27"/>
    </row>
    <row r="608" ht="14.25" customHeight="1">
      <c r="B608" s="83">
        <v>45411.0</v>
      </c>
      <c r="C608" s="28" t="s">
        <v>306</v>
      </c>
      <c r="D608" s="91">
        <v>50000.0</v>
      </c>
      <c r="E608" s="27"/>
    </row>
    <row r="609" ht="14.25" customHeight="1">
      <c r="B609" s="83">
        <v>45411.0</v>
      </c>
      <c r="C609" s="28" t="s">
        <v>847</v>
      </c>
      <c r="D609" s="91">
        <v>200000.0</v>
      </c>
      <c r="E609" s="27"/>
    </row>
    <row r="610" ht="14.25" customHeight="1">
      <c r="B610" s="83">
        <v>45411.0</v>
      </c>
      <c r="C610" s="28" t="s">
        <v>400</v>
      </c>
      <c r="D610" s="91">
        <v>70000.0</v>
      </c>
      <c r="E610" s="27"/>
    </row>
    <row r="611" ht="14.25" customHeight="1">
      <c r="B611" s="83">
        <v>45411.0</v>
      </c>
      <c r="C611" s="28" t="s">
        <v>375</v>
      </c>
      <c r="D611" s="91">
        <v>6000000.0</v>
      </c>
      <c r="E611" s="27"/>
    </row>
    <row r="612" ht="14.25" customHeight="1">
      <c r="B612" s="83">
        <v>45411.0</v>
      </c>
      <c r="C612" s="28" t="s">
        <v>42</v>
      </c>
      <c r="D612" s="91">
        <v>200000.0</v>
      </c>
      <c r="E612" s="27"/>
    </row>
    <row r="613" ht="14.25" customHeight="1">
      <c r="B613" s="83">
        <v>45411.0</v>
      </c>
      <c r="C613" s="28" t="s">
        <v>848</v>
      </c>
      <c r="D613" s="91">
        <v>100000.0</v>
      </c>
      <c r="E613" s="27"/>
    </row>
    <row r="614" ht="14.25" customHeight="1">
      <c r="B614" s="83">
        <v>45411.0</v>
      </c>
      <c r="C614" s="28" t="s">
        <v>174</v>
      </c>
      <c r="D614" s="91">
        <v>250000.0</v>
      </c>
      <c r="E614" s="27"/>
      <c r="F614" s="17" t="s">
        <v>13</v>
      </c>
    </row>
    <row r="615" ht="14.25" customHeight="1">
      <c r="B615" s="83">
        <v>45411.0</v>
      </c>
      <c r="C615" s="28" t="s">
        <v>48</v>
      </c>
      <c r="D615" s="91">
        <v>1000000.0</v>
      </c>
      <c r="E615" s="27"/>
    </row>
    <row r="616" ht="14.25" customHeight="1">
      <c r="B616" s="83">
        <v>45411.0</v>
      </c>
      <c r="C616" s="28" t="s">
        <v>849</v>
      </c>
      <c r="D616" s="91">
        <v>300000.0</v>
      </c>
      <c r="E616" s="27"/>
    </row>
    <row r="617" ht="14.25" customHeight="1">
      <c r="B617" s="83">
        <v>45411.0</v>
      </c>
      <c r="C617" s="28" t="s">
        <v>117</v>
      </c>
      <c r="D617" s="91">
        <v>50000.0</v>
      </c>
      <c r="E617" s="27"/>
    </row>
    <row r="618" ht="14.25" customHeight="1">
      <c r="B618" s="83">
        <v>45412.0</v>
      </c>
      <c r="C618" s="28" t="s">
        <v>287</v>
      </c>
      <c r="D618" s="91">
        <v>100000.0</v>
      </c>
      <c r="E618" s="27"/>
      <c r="F618" s="17" t="s">
        <v>13</v>
      </c>
    </row>
    <row r="619" ht="14.25" customHeight="1">
      <c r="B619" s="83">
        <v>45412.0</v>
      </c>
      <c r="C619" s="28" t="s">
        <v>282</v>
      </c>
      <c r="D619" s="91">
        <v>38882.0</v>
      </c>
      <c r="E619" s="27"/>
    </row>
    <row r="620" ht="14.25" customHeight="1">
      <c r="B620" s="83">
        <v>45412.0</v>
      </c>
      <c r="C620" s="28" t="s">
        <v>185</v>
      </c>
      <c r="D620" s="91">
        <v>20000.0</v>
      </c>
      <c r="E620" s="27"/>
    </row>
    <row r="621" ht="14.25" customHeight="1">
      <c r="B621" s="83">
        <v>45412.0</v>
      </c>
      <c r="C621" s="28" t="s">
        <v>817</v>
      </c>
      <c r="D621" s="91">
        <v>500000.0</v>
      </c>
      <c r="E621" s="27"/>
    </row>
    <row r="622" ht="14.25" customHeight="1">
      <c r="B622" s="83">
        <v>45412.0</v>
      </c>
      <c r="C622" s="28" t="s">
        <v>77</v>
      </c>
      <c r="D622" s="91">
        <v>100000.0</v>
      </c>
      <c r="E622" s="27"/>
    </row>
    <row r="623" ht="14.25" customHeight="1">
      <c r="B623" s="83">
        <v>45412.0</v>
      </c>
      <c r="C623" s="28" t="s">
        <v>577</v>
      </c>
      <c r="D623" s="91">
        <v>100000.0</v>
      </c>
      <c r="E623" s="27"/>
    </row>
    <row r="624" ht="14.25" customHeight="1">
      <c r="B624" s="83">
        <v>45412.0</v>
      </c>
      <c r="C624" s="28" t="s">
        <v>164</v>
      </c>
      <c r="D624" s="91">
        <v>50000.0</v>
      </c>
      <c r="E624" s="27"/>
    </row>
    <row r="625" ht="14.25" customHeight="1">
      <c r="B625" s="83">
        <v>45412.0</v>
      </c>
      <c r="C625" s="28" t="s">
        <v>850</v>
      </c>
      <c r="D625" s="91">
        <v>100000.0</v>
      </c>
      <c r="E625" s="27"/>
    </row>
    <row r="626" ht="14.25" customHeight="1">
      <c r="B626" s="83">
        <v>45412.0</v>
      </c>
      <c r="C626" s="28" t="s">
        <v>66</v>
      </c>
      <c r="D626" s="91">
        <v>100000.0</v>
      </c>
      <c r="E626" s="27"/>
    </row>
    <row r="627" ht="14.25" customHeight="1">
      <c r="B627" s="83">
        <v>45412.0</v>
      </c>
      <c r="C627" s="28" t="s">
        <v>850</v>
      </c>
      <c r="D627" s="91">
        <v>100000.0</v>
      </c>
      <c r="E627" s="27"/>
    </row>
    <row r="628" ht="14.25" customHeight="1">
      <c r="B628" s="83">
        <v>45412.0</v>
      </c>
      <c r="C628" s="28" t="s">
        <v>234</v>
      </c>
      <c r="D628" s="91">
        <v>85000.0</v>
      </c>
      <c r="E628" s="27"/>
    </row>
    <row r="629" ht="14.25" customHeight="1">
      <c r="B629" s="83">
        <v>45412.0</v>
      </c>
      <c r="C629" s="28" t="s">
        <v>131</v>
      </c>
      <c r="D629" s="91">
        <v>200000.0</v>
      </c>
      <c r="E629" s="27"/>
    </row>
    <row r="630" ht="14.25" customHeight="1">
      <c r="B630" s="83">
        <v>45412.0</v>
      </c>
      <c r="C630" s="28" t="s">
        <v>650</v>
      </c>
      <c r="D630" s="91">
        <v>50000.0</v>
      </c>
      <c r="E630" s="27"/>
    </row>
    <row r="631" ht="14.25" customHeight="1">
      <c r="B631" s="83">
        <v>45412.0</v>
      </c>
      <c r="C631" s="28" t="s">
        <v>22</v>
      </c>
      <c r="D631" s="91">
        <v>20000.0</v>
      </c>
      <c r="E631" s="27"/>
    </row>
    <row r="632" ht="14.25" customHeight="1">
      <c r="B632" s="83">
        <v>45412.0</v>
      </c>
      <c r="C632" s="28" t="s">
        <v>833</v>
      </c>
      <c r="D632" s="91">
        <v>30000.0</v>
      </c>
      <c r="E632" s="27"/>
    </row>
    <row r="633" ht="14.25" customHeight="1">
      <c r="B633" s="83">
        <v>45412.0</v>
      </c>
      <c r="C633" s="28" t="s">
        <v>384</v>
      </c>
      <c r="D633" s="91">
        <v>5000000.0</v>
      </c>
      <c r="E633" s="27"/>
    </row>
    <row r="634" ht="14.25" customHeight="1">
      <c r="B634" s="83">
        <v>45412.0</v>
      </c>
      <c r="C634" s="28" t="s">
        <v>851</v>
      </c>
      <c r="D634" s="91">
        <v>200000.0</v>
      </c>
      <c r="E634" s="27"/>
    </row>
    <row r="635" ht="14.25" customHeight="1">
      <c r="B635" s="83">
        <v>45412.0</v>
      </c>
      <c r="C635" s="28" t="s">
        <v>501</v>
      </c>
      <c r="D635" s="91">
        <v>50000.0</v>
      </c>
      <c r="E635" s="27"/>
    </row>
    <row r="636" ht="14.25" customHeight="1">
      <c r="B636" s="83">
        <v>45412.0</v>
      </c>
      <c r="C636" s="28" t="s">
        <v>434</v>
      </c>
      <c r="D636" s="91">
        <v>500000.0</v>
      </c>
      <c r="E636" s="27"/>
      <c r="F636" s="17" t="s">
        <v>13</v>
      </c>
    </row>
    <row r="637" ht="14.25" customHeight="1">
      <c r="B637" s="83">
        <v>45412.0</v>
      </c>
      <c r="C637" s="28" t="s">
        <v>12</v>
      </c>
      <c r="D637" s="91">
        <v>100000.0</v>
      </c>
      <c r="E637" s="27"/>
      <c r="F637" s="17" t="s">
        <v>13</v>
      </c>
    </row>
    <row r="638" ht="14.25" customHeight="1">
      <c r="B638" s="83">
        <v>45412.0</v>
      </c>
      <c r="C638" s="28" t="s">
        <v>334</v>
      </c>
      <c r="D638" s="91">
        <v>50000.0</v>
      </c>
      <c r="E638" s="27"/>
    </row>
    <row r="639" ht="14.25" customHeight="1">
      <c r="B639" s="83">
        <v>45412.0</v>
      </c>
      <c r="C639" s="28" t="s">
        <v>656</v>
      </c>
      <c r="D639" s="91">
        <v>200000.0</v>
      </c>
      <c r="E639" s="27"/>
    </row>
    <row r="640" ht="14.25" customHeight="1">
      <c r="B640" s="83"/>
      <c r="C640" s="97" t="s">
        <v>755</v>
      </c>
      <c r="D640" s="98"/>
      <c r="E640" s="99">
        <v>30000.0</v>
      </c>
    </row>
    <row r="641" ht="14.25" customHeight="1">
      <c r="B641" s="34"/>
      <c r="C641" s="35" t="s">
        <v>417</v>
      </c>
      <c r="D641" s="36">
        <f t="shared" ref="D641:E641" si="1">SUM(D8:D640)</f>
        <v>228703092</v>
      </c>
      <c r="E641" s="36">
        <f t="shared" si="1"/>
        <v>98210000</v>
      </c>
    </row>
    <row r="642" ht="14.25" customHeight="1">
      <c r="C642" s="37" t="s">
        <v>852</v>
      </c>
      <c r="D642" s="38">
        <f>D6+D641-E641</f>
        <v>619789811.1</v>
      </c>
      <c r="E642" s="38"/>
    </row>
    <row r="643" ht="14.25" customHeight="1">
      <c r="C643" s="37"/>
      <c r="D643" s="38"/>
      <c r="E643" s="38"/>
    </row>
    <row r="644" ht="14.25" customHeight="1">
      <c r="C644" s="37" t="s">
        <v>419</v>
      </c>
      <c r="D644" s="38">
        <f>D6</f>
        <v>489296719.1</v>
      </c>
      <c r="E644" s="38"/>
    </row>
    <row r="645" ht="14.25" customHeight="1">
      <c r="C645" s="17" t="s">
        <v>13</v>
      </c>
      <c r="D645" s="2">
        <f>Sum(D9,D13,D16,D33,D56,D70,D77,D102,D103,D114,D128,D134,D137,D145,D154,D156,D163,D178,D184,D193,D194,D222,D223,D234,D235,D250,D251,D259,D265,D270,D275,D276,D280,D281,D313,D320,D324,D327,D332,D340,D344,D346,D353,D373,D374,D386,D408,D441,D444,D452,D453,D457,D461,D467,D468,D474,D483,D485,D492,D493,D517,D524,D527,D548,D549,D558,D582,D583,D586,D590,D601,D614,D618,D636,D637)</f>
        <v>25849458</v>
      </c>
      <c r="E645" s="100"/>
    </row>
    <row r="646" ht="14.25" customHeight="1">
      <c r="C646" s="17" t="s">
        <v>56</v>
      </c>
      <c r="D646" s="101">
        <f>Sum(D95,D294,D370,D395,D533,D605)</f>
        <v>13420000</v>
      </c>
      <c r="E646" s="102"/>
      <c r="F646" s="102"/>
      <c r="G646" s="103"/>
    </row>
    <row r="647" ht="14.25" customHeight="1">
      <c r="C647" s="40" t="s">
        <v>142</v>
      </c>
      <c r="D647" s="2">
        <f>D85</f>
        <v>500000</v>
      </c>
      <c r="E647" s="100"/>
      <c r="F647" s="38"/>
    </row>
    <row r="648" ht="14.25" customHeight="1">
      <c r="C648" s="40" t="s">
        <v>737</v>
      </c>
      <c r="D648" s="38">
        <f>sUM(D415,D552)</f>
        <v>60000</v>
      </c>
      <c r="E648" s="2"/>
    </row>
    <row r="649" ht="14.25" customHeight="1">
      <c r="C649" s="40" t="s">
        <v>265</v>
      </c>
      <c r="D649" s="38">
        <f>SUM(D585,D440,D319,D298)</f>
        <v>400000</v>
      </c>
      <c r="E649" s="2"/>
    </row>
    <row r="650" ht="14.25" customHeight="1">
      <c r="C650" s="40" t="s">
        <v>845</v>
      </c>
      <c r="D650" s="38">
        <f>D587</f>
        <v>10000</v>
      </c>
      <c r="E650" s="2"/>
    </row>
    <row r="651" ht="14.25" customHeight="1">
      <c r="C651" s="40" t="s">
        <v>382</v>
      </c>
      <c r="D651" s="38">
        <f>E46+D57+D59+D104+D107+D108+D220+D261+D325+D341+D392+D514</f>
        <v>12650440</v>
      </c>
      <c r="E651" s="2"/>
    </row>
    <row r="652" ht="14.25" customHeight="1">
      <c r="C652" s="40" t="s">
        <v>420</v>
      </c>
      <c r="D652" s="38">
        <f>D641</f>
        <v>228703092</v>
      </c>
      <c r="E652" s="2"/>
    </row>
    <row r="653" ht="14.25" customHeight="1">
      <c r="C653" s="40" t="s">
        <v>421</v>
      </c>
      <c r="D653" s="38">
        <f>E641</f>
        <v>98210000</v>
      </c>
      <c r="E653" s="2"/>
    </row>
    <row r="654" ht="14.25" customHeight="1">
      <c r="C654" s="37" t="s">
        <v>758</v>
      </c>
      <c r="D654" s="38">
        <f>D644+D652-D653</f>
        <v>619789811.1</v>
      </c>
      <c r="E654" s="2"/>
    </row>
    <row r="655" ht="14.25" customHeight="1">
      <c r="C655" s="1" t="s">
        <v>423</v>
      </c>
      <c r="D655" s="2">
        <f>D6+D641-E641-D645-G646-D646-D647-D648-D649-D650-D651</f>
        <v>566899913.1</v>
      </c>
      <c r="E655" s="2"/>
    </row>
    <row r="656" ht="14.25" customHeight="1">
      <c r="B656" s="83"/>
      <c r="D656" s="2"/>
      <c r="E656" s="2"/>
    </row>
    <row r="657" ht="14.25" customHeight="1">
      <c r="B657" s="83"/>
      <c r="D657" s="2"/>
      <c r="E657" s="2"/>
    </row>
    <row r="658" ht="14.25" customHeight="1">
      <c r="B658" s="83"/>
      <c r="D658" s="2"/>
      <c r="E658" s="2"/>
    </row>
    <row r="659" ht="14.25" customHeight="1">
      <c r="B659" s="83"/>
      <c r="D659" s="2"/>
      <c r="E659" s="2"/>
    </row>
    <row r="660" ht="14.25" customHeight="1">
      <c r="B660" s="83"/>
      <c r="D660" s="2"/>
      <c r="E660" s="2"/>
    </row>
    <row r="661" ht="14.25" customHeight="1">
      <c r="B661" s="83"/>
      <c r="D661" s="2"/>
      <c r="E661" s="2"/>
    </row>
    <row r="662" ht="14.25" customHeight="1">
      <c r="B662" s="83"/>
      <c r="D662" s="2"/>
      <c r="E662" s="2"/>
    </row>
    <row r="663" ht="14.25" customHeight="1">
      <c r="B663" s="83"/>
      <c r="D663" s="2"/>
      <c r="E663" s="2"/>
    </row>
    <row r="664" ht="14.25" customHeight="1">
      <c r="B664" s="83"/>
      <c r="D664" s="2"/>
      <c r="E664" s="2"/>
    </row>
    <row r="665" ht="14.25" customHeight="1">
      <c r="B665" s="83"/>
      <c r="D665" s="2"/>
      <c r="E665" s="2"/>
    </row>
    <row r="666" ht="14.25" customHeight="1">
      <c r="B666" s="83"/>
      <c r="D666" s="2"/>
      <c r="E666" s="2"/>
    </row>
    <row r="667" ht="14.25" customHeight="1">
      <c r="B667" s="83"/>
      <c r="D667" s="2"/>
      <c r="E667" s="2"/>
    </row>
    <row r="668" ht="14.25" customHeight="1">
      <c r="B668" s="83"/>
      <c r="D668" s="2"/>
      <c r="E668" s="2"/>
    </row>
    <row r="669" ht="14.25" customHeight="1">
      <c r="B669" s="83"/>
      <c r="D669" s="2"/>
      <c r="E669" s="2"/>
    </row>
    <row r="670" ht="14.25" customHeight="1">
      <c r="B670" s="83"/>
      <c r="D670" s="2"/>
      <c r="E670" s="2"/>
    </row>
    <row r="671" ht="14.25" customHeight="1">
      <c r="B671" s="83"/>
      <c r="D671" s="2"/>
      <c r="E671" s="2"/>
    </row>
    <row r="672" ht="14.25" customHeight="1">
      <c r="B672" s="83"/>
      <c r="D672" s="2"/>
      <c r="E672" s="2"/>
    </row>
    <row r="673" ht="14.25" customHeight="1">
      <c r="B673" s="83"/>
      <c r="D673" s="2"/>
      <c r="E673" s="2"/>
    </row>
    <row r="674" ht="14.25" customHeight="1">
      <c r="B674" s="83"/>
      <c r="D674" s="2"/>
      <c r="E674" s="2"/>
    </row>
    <row r="675" ht="14.25" customHeight="1">
      <c r="B675" s="83"/>
      <c r="D675" s="2"/>
      <c r="E675" s="2"/>
    </row>
    <row r="676" ht="14.25" customHeight="1">
      <c r="B676" s="83"/>
      <c r="D676" s="2"/>
      <c r="E676" s="2"/>
    </row>
    <row r="677" ht="14.25" customHeight="1">
      <c r="B677" s="83"/>
      <c r="D677" s="2"/>
      <c r="E677" s="2"/>
    </row>
    <row r="678" ht="14.25" customHeight="1">
      <c r="B678" s="83"/>
      <c r="D678" s="2"/>
      <c r="E678" s="2"/>
    </row>
    <row r="679" ht="14.25" customHeight="1">
      <c r="B679" s="83"/>
      <c r="D679" s="2"/>
      <c r="E679" s="2"/>
    </row>
    <row r="680" ht="14.25" customHeight="1">
      <c r="B680" s="83"/>
      <c r="D680" s="2"/>
      <c r="E680" s="2"/>
    </row>
    <row r="681" ht="14.25" customHeight="1">
      <c r="B681" s="83"/>
      <c r="D681" s="2"/>
      <c r="E681" s="2"/>
    </row>
    <row r="682" ht="14.25" customHeight="1">
      <c r="B682" s="83"/>
      <c r="D682" s="2"/>
      <c r="E682" s="2"/>
    </row>
    <row r="683" ht="14.25" customHeight="1">
      <c r="B683" s="83"/>
      <c r="D683" s="2"/>
      <c r="E683" s="2"/>
    </row>
    <row r="684" ht="14.25" customHeight="1">
      <c r="B684" s="83"/>
      <c r="D684" s="2"/>
      <c r="E684" s="2"/>
    </row>
    <row r="685" ht="14.25" customHeight="1">
      <c r="B685" s="83"/>
      <c r="D685" s="2"/>
      <c r="E685" s="2"/>
    </row>
    <row r="686" ht="14.25" customHeight="1">
      <c r="B686" s="83"/>
      <c r="D686" s="2"/>
      <c r="E686" s="2"/>
    </row>
    <row r="687" ht="14.25" customHeight="1">
      <c r="B687" s="83"/>
      <c r="D687" s="2"/>
      <c r="E687" s="2"/>
    </row>
    <row r="688" ht="14.25" customHeight="1">
      <c r="B688" s="83"/>
      <c r="D688" s="2"/>
      <c r="E688" s="2"/>
    </row>
    <row r="689" ht="14.25" customHeight="1">
      <c r="B689" s="83"/>
      <c r="D689" s="2"/>
      <c r="E689" s="2"/>
    </row>
    <row r="690" ht="14.25" customHeight="1">
      <c r="B690" s="83"/>
      <c r="D690" s="2"/>
      <c r="E690" s="2"/>
    </row>
    <row r="691" ht="14.25" customHeight="1">
      <c r="B691" s="83"/>
      <c r="D691" s="2"/>
      <c r="E691" s="2"/>
    </row>
    <row r="692" ht="14.25" customHeight="1">
      <c r="B692" s="83"/>
      <c r="D692" s="2"/>
      <c r="E692" s="2"/>
    </row>
    <row r="693" ht="14.25" customHeight="1">
      <c r="B693" s="83"/>
      <c r="D693" s="2"/>
      <c r="E693" s="2"/>
    </row>
    <row r="694" ht="14.25" customHeight="1">
      <c r="B694" s="83"/>
      <c r="D694" s="2"/>
      <c r="E694" s="2"/>
    </row>
    <row r="695" ht="14.25" customHeight="1">
      <c r="B695" s="83"/>
      <c r="D695" s="2"/>
      <c r="E695" s="2"/>
    </row>
    <row r="696" ht="14.25" customHeight="1">
      <c r="B696" s="83"/>
      <c r="D696" s="2"/>
      <c r="E696" s="2"/>
    </row>
    <row r="697" ht="14.25" customHeight="1">
      <c r="B697" s="83"/>
      <c r="D697" s="2"/>
      <c r="E697" s="2"/>
    </row>
    <row r="698" ht="14.25" customHeight="1">
      <c r="B698" s="83"/>
      <c r="D698" s="2"/>
      <c r="E698" s="2"/>
    </row>
    <row r="699" ht="14.25" customHeight="1">
      <c r="B699" s="83"/>
      <c r="D699" s="2"/>
      <c r="E699" s="2"/>
    </row>
    <row r="700" ht="14.25" customHeight="1">
      <c r="B700" s="83"/>
      <c r="D700" s="2"/>
      <c r="E700" s="2"/>
    </row>
    <row r="701" ht="14.25" customHeight="1">
      <c r="B701" s="83"/>
      <c r="D701" s="2"/>
      <c r="E701" s="2"/>
    </row>
    <row r="702" ht="14.25" customHeight="1">
      <c r="B702" s="83"/>
      <c r="D702" s="2"/>
      <c r="E702" s="2"/>
    </row>
    <row r="703" ht="14.25" customHeight="1">
      <c r="B703" s="83"/>
      <c r="D703" s="2"/>
      <c r="E703" s="2"/>
    </row>
    <row r="704" ht="14.25" customHeight="1">
      <c r="B704" s="83"/>
      <c r="D704" s="2"/>
      <c r="E704" s="2"/>
    </row>
    <row r="705" ht="14.25" customHeight="1">
      <c r="B705" s="83"/>
      <c r="D705" s="2"/>
      <c r="E705" s="2"/>
    </row>
    <row r="706" ht="14.25" customHeight="1">
      <c r="B706" s="83"/>
      <c r="D706" s="2"/>
      <c r="E706" s="2"/>
    </row>
    <row r="707" ht="14.25" customHeight="1">
      <c r="B707" s="83"/>
      <c r="D707" s="2"/>
      <c r="E707" s="2"/>
    </row>
    <row r="708" ht="14.25" customHeight="1">
      <c r="B708" s="83"/>
      <c r="D708" s="2"/>
      <c r="E708" s="2"/>
    </row>
    <row r="709" ht="14.25" customHeight="1">
      <c r="B709" s="83"/>
      <c r="D709" s="2"/>
      <c r="E709" s="2"/>
    </row>
    <row r="710" ht="14.25" customHeight="1">
      <c r="B710" s="83"/>
      <c r="D710" s="2"/>
      <c r="E710" s="2"/>
    </row>
    <row r="711" ht="14.25" customHeight="1">
      <c r="B711" s="83"/>
      <c r="D711" s="2"/>
      <c r="E711" s="2"/>
    </row>
    <row r="712" ht="14.25" customHeight="1">
      <c r="B712" s="83"/>
      <c r="D712" s="2"/>
      <c r="E712" s="2"/>
    </row>
    <row r="713" ht="14.25" customHeight="1">
      <c r="B713" s="83"/>
      <c r="D713" s="2"/>
      <c r="E713" s="2"/>
    </row>
    <row r="714" ht="14.25" customHeight="1">
      <c r="B714" s="83"/>
      <c r="D714" s="2"/>
      <c r="E714" s="2"/>
    </row>
    <row r="715" ht="14.25" customHeight="1">
      <c r="B715" s="83"/>
      <c r="D715" s="2"/>
      <c r="E715" s="2"/>
    </row>
    <row r="716" ht="14.25" customHeight="1">
      <c r="B716" s="83"/>
      <c r="D716" s="2"/>
      <c r="E716" s="2"/>
    </row>
    <row r="717" ht="14.25" customHeight="1">
      <c r="B717" s="83"/>
      <c r="D717" s="2"/>
      <c r="E717" s="2"/>
    </row>
    <row r="718" ht="14.25" customHeight="1">
      <c r="B718" s="83"/>
      <c r="D718" s="2"/>
      <c r="E718" s="2"/>
    </row>
    <row r="719" ht="14.25" customHeight="1">
      <c r="B719" s="83"/>
      <c r="D719" s="2"/>
      <c r="E719" s="2"/>
    </row>
    <row r="720" ht="14.25" customHeight="1">
      <c r="B720" s="83"/>
      <c r="D720" s="2"/>
      <c r="E720" s="2"/>
    </row>
    <row r="721" ht="14.25" customHeight="1">
      <c r="B721" s="83"/>
      <c r="D721" s="2"/>
      <c r="E721" s="2"/>
    </row>
    <row r="722" ht="14.25" customHeight="1">
      <c r="B722" s="83"/>
      <c r="D722" s="2"/>
      <c r="E722" s="2"/>
    </row>
    <row r="723" ht="14.25" customHeight="1">
      <c r="B723" s="83"/>
      <c r="D723" s="2"/>
      <c r="E723" s="2"/>
    </row>
    <row r="724" ht="14.25" customHeight="1">
      <c r="B724" s="83"/>
      <c r="D724" s="2"/>
      <c r="E724" s="2"/>
    </row>
    <row r="725" ht="14.25" customHeight="1">
      <c r="B725" s="83"/>
      <c r="D725" s="2"/>
      <c r="E725" s="2"/>
    </row>
    <row r="726" ht="14.25" customHeight="1">
      <c r="B726" s="83"/>
      <c r="D726" s="2"/>
      <c r="E726" s="2"/>
    </row>
    <row r="727" ht="14.25" customHeight="1">
      <c r="B727" s="83"/>
      <c r="D727" s="2"/>
      <c r="E727" s="2"/>
    </row>
    <row r="728" ht="14.25" customHeight="1">
      <c r="B728" s="83"/>
      <c r="D728" s="2"/>
      <c r="E728" s="2"/>
    </row>
    <row r="729" ht="14.25" customHeight="1">
      <c r="B729" s="83"/>
      <c r="D729" s="2"/>
      <c r="E729" s="2"/>
    </row>
    <row r="730" ht="14.25" customHeight="1">
      <c r="B730" s="83"/>
      <c r="D730" s="2"/>
      <c r="E730" s="2"/>
    </row>
    <row r="731" ht="14.25" customHeight="1">
      <c r="B731" s="83"/>
      <c r="D731" s="2"/>
      <c r="E731" s="2"/>
    </row>
    <row r="732" ht="14.25" customHeight="1">
      <c r="B732" s="83"/>
      <c r="D732" s="2"/>
      <c r="E732" s="2"/>
    </row>
    <row r="733" ht="14.25" customHeight="1">
      <c r="B733" s="83"/>
      <c r="D733" s="2"/>
      <c r="E733" s="2"/>
    </row>
    <row r="734" ht="14.25" customHeight="1">
      <c r="B734" s="83"/>
      <c r="D734" s="2"/>
      <c r="E734" s="2"/>
    </row>
    <row r="735" ht="14.25" customHeight="1">
      <c r="B735" s="83"/>
      <c r="D735" s="2"/>
      <c r="E735" s="2"/>
    </row>
    <row r="736" ht="14.25" customHeight="1">
      <c r="B736" s="83"/>
      <c r="D736" s="2"/>
      <c r="E736" s="2"/>
    </row>
    <row r="737" ht="14.25" customHeight="1">
      <c r="B737" s="83"/>
      <c r="D737" s="2"/>
      <c r="E737" s="2"/>
    </row>
    <row r="738" ht="14.25" customHeight="1">
      <c r="B738" s="83"/>
      <c r="D738" s="2"/>
      <c r="E738" s="2"/>
    </row>
    <row r="739" ht="14.25" customHeight="1">
      <c r="B739" s="83"/>
      <c r="D739" s="2"/>
      <c r="E739" s="2"/>
    </row>
    <row r="740" ht="14.25" customHeight="1">
      <c r="B740" s="83"/>
      <c r="D740" s="2"/>
      <c r="E740" s="2"/>
    </row>
    <row r="741" ht="14.25" customHeight="1">
      <c r="B741" s="83"/>
      <c r="D741" s="2"/>
      <c r="E741" s="2"/>
    </row>
    <row r="742" ht="14.25" customHeight="1">
      <c r="B742" s="83"/>
      <c r="D742" s="2"/>
      <c r="E742" s="2"/>
    </row>
    <row r="743" ht="14.25" customHeight="1">
      <c r="B743" s="83"/>
      <c r="D743" s="2"/>
      <c r="E743" s="2"/>
    </row>
    <row r="744" ht="14.25" customHeight="1">
      <c r="B744" s="83"/>
      <c r="D744" s="2"/>
      <c r="E744" s="2"/>
    </row>
    <row r="745" ht="14.25" customHeight="1">
      <c r="B745" s="83"/>
      <c r="D745" s="2"/>
      <c r="E745" s="2"/>
    </row>
    <row r="746" ht="14.25" customHeight="1">
      <c r="B746" s="83"/>
      <c r="D746" s="2"/>
      <c r="E746" s="2"/>
    </row>
    <row r="747" ht="14.25" customHeight="1">
      <c r="B747" s="83"/>
      <c r="D747" s="2"/>
      <c r="E747" s="2"/>
    </row>
    <row r="748" ht="14.25" customHeight="1">
      <c r="B748" s="83"/>
      <c r="D748" s="2"/>
      <c r="E748" s="2"/>
    </row>
    <row r="749" ht="14.25" customHeight="1">
      <c r="B749" s="83"/>
      <c r="D749" s="2"/>
      <c r="E749" s="2"/>
    </row>
    <row r="750" ht="14.25" customHeight="1">
      <c r="B750" s="83"/>
      <c r="D750" s="2"/>
      <c r="E750" s="2"/>
    </row>
    <row r="751" ht="14.25" customHeight="1">
      <c r="B751" s="83"/>
      <c r="D751" s="2"/>
      <c r="E751" s="2"/>
    </row>
    <row r="752" ht="14.25" customHeight="1">
      <c r="B752" s="83"/>
      <c r="D752" s="2"/>
      <c r="E752" s="2"/>
    </row>
    <row r="753" ht="14.25" customHeight="1">
      <c r="B753" s="83"/>
      <c r="D753" s="2"/>
      <c r="E753" s="2"/>
    </row>
    <row r="754" ht="14.25" customHeight="1">
      <c r="B754" s="83"/>
      <c r="D754" s="2"/>
      <c r="E754" s="2"/>
    </row>
    <row r="755" ht="14.25" customHeight="1">
      <c r="B755" s="83"/>
      <c r="D755" s="2"/>
      <c r="E755" s="2"/>
    </row>
    <row r="756" ht="14.25" customHeight="1">
      <c r="B756" s="83"/>
      <c r="D756" s="2"/>
      <c r="E756" s="2"/>
    </row>
    <row r="757" ht="14.25" customHeight="1">
      <c r="B757" s="83"/>
      <c r="D757" s="2"/>
      <c r="E757" s="2"/>
    </row>
    <row r="758" ht="14.25" customHeight="1">
      <c r="B758" s="83"/>
      <c r="D758" s="2"/>
      <c r="E758" s="2"/>
    </row>
    <row r="759" ht="14.25" customHeight="1">
      <c r="B759" s="83"/>
      <c r="D759" s="2"/>
      <c r="E759" s="2"/>
    </row>
    <row r="760" ht="14.25" customHeight="1">
      <c r="B760" s="83"/>
      <c r="D760" s="2"/>
      <c r="E760" s="2"/>
    </row>
    <row r="761" ht="14.25" customHeight="1">
      <c r="B761" s="83"/>
      <c r="D761" s="2"/>
      <c r="E761" s="2"/>
    </row>
    <row r="762" ht="14.25" customHeight="1">
      <c r="B762" s="83"/>
      <c r="D762" s="2"/>
      <c r="E762" s="2"/>
    </row>
    <row r="763" ht="14.25" customHeight="1">
      <c r="B763" s="83"/>
      <c r="D763" s="2"/>
      <c r="E763" s="2"/>
    </row>
    <row r="764" ht="14.25" customHeight="1">
      <c r="B764" s="83"/>
      <c r="D764" s="2"/>
      <c r="E764" s="2"/>
    </row>
    <row r="765" ht="14.25" customHeight="1">
      <c r="B765" s="83"/>
      <c r="D765" s="2"/>
      <c r="E765" s="2"/>
    </row>
    <row r="766" ht="14.25" customHeight="1">
      <c r="B766" s="83"/>
      <c r="D766" s="2"/>
      <c r="E766" s="2"/>
    </row>
    <row r="767" ht="14.25" customHeight="1">
      <c r="B767" s="83"/>
      <c r="D767" s="2"/>
      <c r="E767" s="2"/>
    </row>
    <row r="768" ht="14.25" customHeight="1">
      <c r="B768" s="83"/>
      <c r="D768" s="2"/>
      <c r="E768" s="2"/>
    </row>
    <row r="769" ht="14.25" customHeight="1">
      <c r="B769" s="83"/>
      <c r="D769" s="2"/>
      <c r="E769" s="2"/>
    </row>
    <row r="770" ht="14.25" customHeight="1">
      <c r="B770" s="83"/>
      <c r="D770" s="2"/>
      <c r="E770" s="2"/>
    </row>
    <row r="771" ht="14.25" customHeight="1">
      <c r="B771" s="83"/>
      <c r="D771" s="2"/>
      <c r="E771" s="2"/>
    </row>
    <row r="772" ht="14.25" customHeight="1">
      <c r="B772" s="83"/>
      <c r="D772" s="2"/>
      <c r="E772" s="2"/>
    </row>
    <row r="773" ht="14.25" customHeight="1">
      <c r="B773" s="83"/>
      <c r="D773" s="2"/>
      <c r="E773" s="2"/>
    </row>
    <row r="774" ht="14.25" customHeight="1">
      <c r="B774" s="83"/>
      <c r="D774" s="2"/>
      <c r="E774" s="2"/>
    </row>
    <row r="775" ht="14.25" customHeight="1">
      <c r="B775" s="83"/>
      <c r="D775" s="2"/>
      <c r="E775" s="2"/>
    </row>
    <row r="776" ht="14.25" customHeight="1">
      <c r="B776" s="83"/>
      <c r="D776" s="2"/>
      <c r="E776" s="2"/>
    </row>
    <row r="777" ht="14.25" customHeight="1">
      <c r="B777" s="83"/>
      <c r="D777" s="2"/>
      <c r="E777" s="2"/>
    </row>
    <row r="778" ht="14.25" customHeight="1">
      <c r="B778" s="83"/>
      <c r="D778" s="2"/>
      <c r="E778" s="2"/>
    </row>
    <row r="779" ht="14.25" customHeight="1">
      <c r="B779" s="83"/>
      <c r="D779" s="2"/>
      <c r="E779" s="2"/>
    </row>
    <row r="780" ht="14.25" customHeight="1">
      <c r="B780" s="83"/>
      <c r="D780" s="2"/>
      <c r="E780" s="2"/>
    </row>
    <row r="781" ht="14.25" customHeight="1">
      <c r="B781" s="83"/>
      <c r="D781" s="2"/>
      <c r="E781" s="2"/>
    </row>
    <row r="782" ht="14.25" customHeight="1">
      <c r="B782" s="83"/>
      <c r="D782" s="2"/>
      <c r="E782" s="2"/>
    </row>
    <row r="783" ht="14.25" customHeight="1">
      <c r="B783" s="83"/>
      <c r="D783" s="2"/>
      <c r="E783" s="2"/>
    </row>
    <row r="784" ht="14.25" customHeight="1">
      <c r="B784" s="83"/>
      <c r="D784" s="2"/>
      <c r="E784" s="2"/>
    </row>
    <row r="785" ht="14.25" customHeight="1">
      <c r="B785" s="83"/>
      <c r="D785" s="2"/>
      <c r="E785" s="2"/>
    </row>
    <row r="786" ht="14.25" customHeight="1">
      <c r="B786" s="83"/>
      <c r="D786" s="2"/>
      <c r="E786" s="2"/>
    </row>
    <row r="787" ht="14.25" customHeight="1">
      <c r="B787" s="83"/>
      <c r="D787" s="2"/>
      <c r="E787" s="2"/>
    </row>
    <row r="788" ht="14.25" customHeight="1">
      <c r="B788" s="83"/>
      <c r="D788" s="2"/>
      <c r="E788" s="2"/>
    </row>
    <row r="789" ht="14.25" customHeight="1">
      <c r="B789" s="83"/>
      <c r="D789" s="2"/>
      <c r="E789" s="2"/>
    </row>
    <row r="790" ht="14.25" customHeight="1">
      <c r="B790" s="83"/>
      <c r="D790" s="2"/>
      <c r="E790" s="2"/>
    </row>
    <row r="791" ht="14.25" customHeight="1">
      <c r="B791" s="83"/>
      <c r="D791" s="2"/>
      <c r="E791" s="2"/>
    </row>
    <row r="792" ht="14.25" customHeight="1">
      <c r="B792" s="83"/>
      <c r="D792" s="2"/>
      <c r="E792" s="2"/>
    </row>
    <row r="793" ht="14.25" customHeight="1">
      <c r="B793" s="83"/>
      <c r="D793" s="2"/>
      <c r="E793" s="2"/>
    </row>
    <row r="794" ht="14.25" customHeight="1">
      <c r="B794" s="83"/>
      <c r="D794" s="2"/>
      <c r="E794" s="2"/>
    </row>
    <row r="795" ht="14.25" customHeight="1">
      <c r="B795" s="83"/>
      <c r="D795" s="2"/>
      <c r="E795" s="2"/>
    </row>
    <row r="796" ht="14.25" customHeight="1">
      <c r="B796" s="83"/>
      <c r="D796" s="2"/>
      <c r="E796" s="2"/>
    </row>
    <row r="797" ht="14.25" customHeight="1">
      <c r="B797" s="83"/>
      <c r="D797" s="2"/>
      <c r="E797" s="2"/>
    </row>
    <row r="798" ht="14.25" customHeight="1">
      <c r="B798" s="83"/>
      <c r="D798" s="2"/>
      <c r="E798" s="2"/>
    </row>
    <row r="799" ht="14.25" customHeight="1">
      <c r="B799" s="83"/>
      <c r="D799" s="2"/>
      <c r="E799" s="2"/>
    </row>
    <row r="800" ht="14.25" customHeight="1">
      <c r="B800" s="83"/>
      <c r="D800" s="2"/>
      <c r="E800" s="2"/>
    </row>
    <row r="801" ht="14.25" customHeight="1">
      <c r="B801" s="83"/>
      <c r="D801" s="2"/>
      <c r="E801" s="2"/>
    </row>
    <row r="802" ht="14.25" customHeight="1">
      <c r="B802" s="83"/>
      <c r="D802" s="2"/>
      <c r="E802" s="2"/>
    </row>
    <row r="803" ht="14.25" customHeight="1">
      <c r="B803" s="83"/>
      <c r="D803" s="2"/>
      <c r="E803" s="2"/>
    </row>
    <row r="804" ht="14.25" customHeight="1">
      <c r="B804" s="83"/>
      <c r="D804" s="2"/>
      <c r="E804" s="2"/>
    </row>
    <row r="805" ht="14.25" customHeight="1">
      <c r="B805" s="83"/>
      <c r="D805" s="2"/>
      <c r="E805" s="2"/>
    </row>
    <row r="806" ht="14.25" customHeight="1">
      <c r="B806" s="83"/>
      <c r="D806" s="2"/>
      <c r="E806" s="2"/>
    </row>
    <row r="807" ht="14.25" customHeight="1">
      <c r="B807" s="83"/>
      <c r="D807" s="2"/>
      <c r="E807" s="2"/>
    </row>
    <row r="808" ht="14.25" customHeight="1">
      <c r="B808" s="83"/>
      <c r="D808" s="2"/>
      <c r="E808" s="2"/>
    </row>
    <row r="809" ht="14.25" customHeight="1">
      <c r="B809" s="83"/>
      <c r="D809" s="2"/>
      <c r="E809" s="2"/>
    </row>
    <row r="810" ht="14.25" customHeight="1">
      <c r="B810" s="83"/>
      <c r="D810" s="2"/>
      <c r="E810" s="2"/>
    </row>
    <row r="811" ht="14.25" customHeight="1">
      <c r="B811" s="83"/>
      <c r="D811" s="2"/>
      <c r="E811" s="2"/>
    </row>
    <row r="812" ht="14.25" customHeight="1">
      <c r="B812" s="83"/>
      <c r="D812" s="2"/>
      <c r="E812" s="2"/>
    </row>
    <row r="813" ht="14.25" customHeight="1">
      <c r="B813" s="83"/>
      <c r="D813" s="2"/>
      <c r="E813" s="2"/>
    </row>
    <row r="814" ht="14.25" customHeight="1">
      <c r="B814" s="83"/>
      <c r="D814" s="2"/>
      <c r="E814" s="2"/>
    </row>
    <row r="815" ht="14.25" customHeight="1">
      <c r="B815" s="83"/>
      <c r="D815" s="2"/>
      <c r="E815" s="2"/>
    </row>
    <row r="816" ht="14.25" customHeight="1">
      <c r="B816" s="83"/>
      <c r="D816" s="2"/>
      <c r="E816" s="2"/>
    </row>
    <row r="817" ht="14.25" customHeight="1">
      <c r="B817" s="83"/>
      <c r="D817" s="2"/>
      <c r="E817" s="2"/>
    </row>
    <row r="818" ht="14.25" customHeight="1">
      <c r="B818" s="83"/>
      <c r="D818" s="2"/>
      <c r="E818" s="2"/>
    </row>
    <row r="819" ht="14.25" customHeight="1">
      <c r="B819" s="83"/>
      <c r="D819" s="2"/>
      <c r="E819" s="2"/>
    </row>
    <row r="820" ht="14.25" customHeight="1">
      <c r="B820" s="83"/>
      <c r="D820" s="2"/>
      <c r="E820" s="2"/>
    </row>
    <row r="821" ht="14.25" customHeight="1">
      <c r="B821" s="83"/>
      <c r="D821" s="2"/>
      <c r="E821" s="2"/>
    </row>
    <row r="822" ht="14.25" customHeight="1">
      <c r="B822" s="83"/>
      <c r="D822" s="2"/>
      <c r="E822" s="2"/>
    </row>
    <row r="823" ht="14.25" customHeight="1">
      <c r="B823" s="83"/>
      <c r="D823" s="2"/>
      <c r="E823" s="2"/>
    </row>
    <row r="824" ht="14.25" customHeight="1">
      <c r="B824" s="83"/>
      <c r="D824" s="2"/>
      <c r="E824" s="2"/>
    </row>
    <row r="825" ht="14.25" customHeight="1">
      <c r="B825" s="83"/>
      <c r="D825" s="2"/>
      <c r="E825" s="2"/>
    </row>
    <row r="826" ht="14.25" customHeight="1">
      <c r="B826" s="83"/>
      <c r="D826" s="2"/>
      <c r="E826" s="2"/>
    </row>
    <row r="827" ht="14.25" customHeight="1">
      <c r="B827" s="83"/>
      <c r="D827" s="2"/>
      <c r="E827" s="2"/>
    </row>
    <row r="828" ht="14.25" customHeight="1">
      <c r="B828" s="83"/>
      <c r="D828" s="2"/>
      <c r="E828" s="2"/>
    </row>
    <row r="829" ht="14.25" customHeight="1">
      <c r="B829" s="83"/>
      <c r="D829" s="2"/>
      <c r="E829" s="2"/>
    </row>
    <row r="830" ht="14.25" customHeight="1">
      <c r="B830" s="83"/>
      <c r="D830" s="2"/>
      <c r="E830" s="2"/>
    </row>
    <row r="831" ht="14.25" customHeight="1">
      <c r="B831" s="83"/>
      <c r="D831" s="2"/>
      <c r="E831" s="2"/>
    </row>
    <row r="832" ht="14.25" customHeight="1">
      <c r="B832" s="83"/>
      <c r="D832" s="2"/>
      <c r="E832" s="2"/>
    </row>
    <row r="833" ht="14.25" customHeight="1">
      <c r="B833" s="83"/>
      <c r="D833" s="2"/>
      <c r="E833" s="2"/>
    </row>
    <row r="834" ht="14.25" customHeight="1">
      <c r="B834" s="83"/>
      <c r="D834" s="2"/>
      <c r="E834" s="2"/>
    </row>
    <row r="835" ht="14.25" customHeight="1">
      <c r="B835" s="83"/>
      <c r="D835" s="2"/>
      <c r="E835" s="2"/>
    </row>
    <row r="836" ht="14.25" customHeight="1">
      <c r="B836" s="83"/>
      <c r="D836" s="2"/>
      <c r="E836" s="2"/>
    </row>
    <row r="837" ht="14.25" customHeight="1">
      <c r="B837" s="83"/>
      <c r="D837" s="2"/>
      <c r="E837" s="2"/>
    </row>
    <row r="838" ht="14.25" customHeight="1">
      <c r="B838" s="83"/>
      <c r="D838" s="2"/>
      <c r="E838" s="2"/>
    </row>
    <row r="839" ht="14.25" customHeight="1">
      <c r="B839" s="83"/>
      <c r="D839" s="2"/>
      <c r="E839" s="2"/>
    </row>
    <row r="840" ht="14.25" customHeight="1">
      <c r="B840" s="83"/>
      <c r="D840" s="2"/>
      <c r="E840" s="2"/>
    </row>
    <row r="841" ht="14.25" customHeight="1">
      <c r="B841" s="83"/>
      <c r="D841" s="2"/>
      <c r="E841" s="2"/>
    </row>
    <row r="842" ht="14.25" customHeight="1">
      <c r="B842" s="83"/>
      <c r="D842" s="2"/>
      <c r="E842" s="2"/>
    </row>
    <row r="843" ht="14.25" customHeight="1">
      <c r="B843" s="83"/>
      <c r="D843" s="2"/>
      <c r="E843" s="2"/>
    </row>
    <row r="844" ht="14.25" customHeight="1">
      <c r="B844" s="83"/>
      <c r="D844" s="2"/>
      <c r="E844" s="2"/>
    </row>
    <row r="845" ht="14.25" customHeight="1">
      <c r="B845" s="83"/>
      <c r="D845" s="2"/>
      <c r="E845" s="2"/>
    </row>
    <row r="846" ht="14.25" customHeight="1">
      <c r="B846" s="83"/>
      <c r="D846" s="2"/>
      <c r="E846" s="2"/>
    </row>
    <row r="847" ht="14.25" customHeight="1">
      <c r="B847" s="83"/>
      <c r="D847" s="2"/>
      <c r="E847" s="2"/>
    </row>
    <row r="848" ht="14.25" customHeight="1">
      <c r="B848" s="83"/>
      <c r="D848" s="2"/>
      <c r="E848" s="2"/>
    </row>
    <row r="849" ht="14.25" customHeight="1">
      <c r="B849" s="83"/>
      <c r="D849" s="2"/>
      <c r="E849" s="2"/>
    </row>
    <row r="850" ht="14.25" customHeight="1">
      <c r="B850" s="83"/>
      <c r="D850" s="2"/>
      <c r="E850" s="2"/>
    </row>
    <row r="851" ht="14.25" customHeight="1">
      <c r="B851" s="83"/>
      <c r="D851" s="2"/>
      <c r="E851" s="2"/>
    </row>
    <row r="852" ht="14.25" customHeight="1">
      <c r="B852" s="83"/>
      <c r="D852" s="2"/>
      <c r="E852" s="2"/>
    </row>
    <row r="853" ht="14.25" customHeight="1">
      <c r="B853" s="83"/>
      <c r="D853" s="2"/>
      <c r="E853" s="2"/>
    </row>
    <row r="854" ht="14.25" customHeight="1">
      <c r="B854" s="83"/>
      <c r="D854" s="2"/>
      <c r="E854" s="2"/>
    </row>
    <row r="855" ht="14.25" customHeight="1">
      <c r="B855" s="83"/>
      <c r="D855" s="2"/>
      <c r="E855" s="2"/>
    </row>
    <row r="856" ht="14.25" customHeight="1">
      <c r="B856" s="83"/>
      <c r="D856" s="2"/>
      <c r="E856" s="2"/>
    </row>
    <row r="857" ht="14.25" customHeight="1">
      <c r="B857" s="83"/>
      <c r="D857" s="2"/>
      <c r="E857" s="2"/>
    </row>
    <row r="858" ht="14.25" customHeight="1">
      <c r="B858" s="83"/>
      <c r="D858" s="2"/>
      <c r="E858" s="2"/>
    </row>
    <row r="859" ht="14.25" customHeight="1">
      <c r="B859" s="83"/>
      <c r="D859" s="2"/>
      <c r="E859" s="2"/>
    </row>
    <row r="860" ht="14.25" customHeight="1">
      <c r="B860" s="83"/>
      <c r="D860" s="2"/>
      <c r="E860" s="2"/>
    </row>
    <row r="861" ht="14.25" customHeight="1">
      <c r="B861" s="83"/>
      <c r="D861" s="2"/>
      <c r="E861" s="2"/>
    </row>
    <row r="862" ht="14.25" customHeight="1">
      <c r="B862" s="83"/>
      <c r="D862" s="2"/>
      <c r="E862" s="2"/>
    </row>
    <row r="863" ht="14.25" customHeight="1">
      <c r="B863" s="83"/>
      <c r="D863" s="2"/>
      <c r="E863" s="2"/>
    </row>
    <row r="864" ht="14.25" customHeight="1">
      <c r="B864" s="83"/>
      <c r="D864" s="2"/>
      <c r="E864" s="2"/>
    </row>
    <row r="865" ht="14.25" customHeight="1">
      <c r="B865" s="83"/>
      <c r="D865" s="2"/>
      <c r="E865" s="2"/>
    </row>
    <row r="866" ht="14.25" customHeight="1">
      <c r="B866" s="83"/>
      <c r="D866" s="2"/>
      <c r="E866" s="2"/>
    </row>
    <row r="867" ht="14.25" customHeight="1">
      <c r="B867" s="83"/>
      <c r="D867" s="2"/>
      <c r="E867" s="2"/>
    </row>
    <row r="868" ht="14.25" customHeight="1">
      <c r="B868" s="83"/>
      <c r="D868" s="2"/>
      <c r="E868" s="2"/>
    </row>
    <row r="869" ht="14.25" customHeight="1">
      <c r="B869" s="83"/>
      <c r="D869" s="2"/>
      <c r="E869" s="2"/>
    </row>
    <row r="870" ht="14.25" customHeight="1">
      <c r="B870" s="83"/>
      <c r="D870" s="2"/>
      <c r="E870" s="2"/>
    </row>
    <row r="871" ht="14.25" customHeight="1">
      <c r="B871" s="83"/>
      <c r="D871" s="2"/>
      <c r="E871" s="2"/>
    </row>
    <row r="872" ht="14.25" customHeight="1">
      <c r="B872" s="83"/>
      <c r="D872" s="2"/>
      <c r="E872" s="2"/>
    </row>
    <row r="873" ht="14.25" customHeight="1">
      <c r="B873" s="83"/>
      <c r="D873" s="2"/>
      <c r="E873" s="2"/>
    </row>
    <row r="874" ht="14.25" customHeight="1">
      <c r="B874" s="83"/>
      <c r="D874" s="2"/>
      <c r="E874" s="2"/>
    </row>
    <row r="875" ht="14.25" customHeight="1">
      <c r="B875" s="83"/>
      <c r="D875" s="2"/>
      <c r="E875" s="2"/>
    </row>
    <row r="876" ht="14.25" customHeight="1">
      <c r="B876" s="83"/>
      <c r="D876" s="2"/>
      <c r="E876" s="2"/>
    </row>
    <row r="877" ht="14.25" customHeight="1">
      <c r="B877" s="83"/>
      <c r="D877" s="2"/>
      <c r="E877" s="2"/>
    </row>
    <row r="878" ht="14.25" customHeight="1">
      <c r="B878" s="83"/>
      <c r="D878" s="2"/>
      <c r="E878" s="2"/>
    </row>
    <row r="879" ht="14.25" customHeight="1">
      <c r="B879" s="83"/>
      <c r="D879" s="2"/>
      <c r="E879" s="2"/>
    </row>
    <row r="880" ht="14.25" customHeight="1">
      <c r="B880" s="83"/>
      <c r="D880" s="2"/>
      <c r="E880" s="2"/>
    </row>
    <row r="881" ht="14.25" customHeight="1">
      <c r="B881" s="83"/>
      <c r="D881" s="2"/>
      <c r="E881" s="2"/>
    </row>
    <row r="882" ht="14.25" customHeight="1">
      <c r="B882" s="83"/>
      <c r="D882" s="2"/>
      <c r="E882" s="2"/>
    </row>
    <row r="883" ht="14.25" customHeight="1">
      <c r="B883" s="83"/>
      <c r="D883" s="2"/>
      <c r="E883" s="2"/>
    </row>
    <row r="884" ht="14.25" customHeight="1">
      <c r="B884" s="83"/>
      <c r="D884" s="2"/>
      <c r="E884" s="2"/>
    </row>
    <row r="885" ht="14.25" customHeight="1">
      <c r="B885" s="83"/>
      <c r="D885" s="2"/>
      <c r="E885" s="2"/>
    </row>
    <row r="886" ht="14.25" customHeight="1">
      <c r="B886" s="83"/>
      <c r="D886" s="2"/>
      <c r="E886" s="2"/>
    </row>
    <row r="887" ht="14.25" customHeight="1">
      <c r="B887" s="83"/>
      <c r="D887" s="2"/>
      <c r="E887" s="2"/>
    </row>
    <row r="888" ht="14.25" customHeight="1">
      <c r="B888" s="83"/>
      <c r="D888" s="2"/>
      <c r="E888" s="2"/>
    </row>
    <row r="889" ht="14.25" customHeight="1">
      <c r="B889" s="83"/>
      <c r="D889" s="2"/>
      <c r="E889" s="2"/>
    </row>
    <row r="890" ht="14.25" customHeight="1">
      <c r="B890" s="83"/>
      <c r="D890" s="2"/>
      <c r="E890" s="2"/>
    </row>
    <row r="891" ht="14.25" customHeight="1">
      <c r="B891" s="83"/>
      <c r="D891" s="2"/>
      <c r="E891" s="2"/>
    </row>
    <row r="892" ht="14.25" customHeight="1">
      <c r="B892" s="83"/>
      <c r="D892" s="2"/>
      <c r="E892" s="2"/>
    </row>
    <row r="893" ht="14.25" customHeight="1">
      <c r="B893" s="83"/>
      <c r="D893" s="2"/>
      <c r="E893" s="2"/>
    </row>
    <row r="894" ht="14.25" customHeight="1">
      <c r="B894" s="83"/>
      <c r="D894" s="2"/>
      <c r="E894" s="2"/>
    </row>
    <row r="895" ht="14.25" customHeight="1">
      <c r="B895" s="83"/>
      <c r="D895" s="2"/>
      <c r="E895" s="2"/>
    </row>
    <row r="896" ht="14.25" customHeight="1">
      <c r="B896" s="83"/>
      <c r="D896" s="2"/>
      <c r="E896" s="2"/>
    </row>
    <row r="897" ht="14.25" customHeight="1">
      <c r="B897" s="83"/>
      <c r="D897" s="2"/>
      <c r="E897" s="2"/>
    </row>
    <row r="898" ht="14.25" customHeight="1">
      <c r="B898" s="83"/>
      <c r="D898" s="2"/>
      <c r="E898" s="2"/>
    </row>
    <row r="899" ht="14.25" customHeight="1">
      <c r="B899" s="83"/>
      <c r="D899" s="2"/>
      <c r="E899" s="2"/>
    </row>
    <row r="900" ht="14.25" customHeight="1">
      <c r="B900" s="83"/>
      <c r="D900" s="2"/>
      <c r="E900" s="2"/>
    </row>
    <row r="901" ht="14.25" customHeight="1">
      <c r="B901" s="83"/>
      <c r="D901" s="2"/>
      <c r="E901" s="2"/>
    </row>
    <row r="902" ht="14.25" customHeight="1">
      <c r="B902" s="83"/>
      <c r="D902" s="2"/>
      <c r="E902" s="2"/>
    </row>
    <row r="903" ht="14.25" customHeight="1">
      <c r="B903" s="83"/>
      <c r="D903" s="2"/>
      <c r="E903" s="2"/>
    </row>
    <row r="904" ht="14.25" customHeight="1">
      <c r="B904" s="83"/>
      <c r="D904" s="2"/>
      <c r="E904" s="2"/>
    </row>
    <row r="905" ht="14.25" customHeight="1">
      <c r="B905" s="83"/>
      <c r="D905" s="2"/>
      <c r="E905" s="2"/>
    </row>
    <row r="906" ht="14.25" customHeight="1">
      <c r="B906" s="83"/>
      <c r="D906" s="2"/>
      <c r="E906" s="2"/>
    </row>
    <row r="907" ht="14.25" customHeight="1">
      <c r="B907" s="83"/>
      <c r="D907" s="2"/>
      <c r="E907" s="2"/>
    </row>
    <row r="908" ht="14.25" customHeight="1">
      <c r="B908" s="83"/>
      <c r="D908" s="2"/>
      <c r="E908" s="2"/>
    </row>
    <row r="909" ht="14.25" customHeight="1">
      <c r="B909" s="83"/>
      <c r="D909" s="2"/>
      <c r="E909" s="2"/>
    </row>
    <row r="910" ht="14.25" customHeight="1">
      <c r="B910" s="83"/>
      <c r="D910" s="2"/>
      <c r="E910" s="2"/>
    </row>
    <row r="911" ht="14.25" customHeight="1">
      <c r="B911" s="83"/>
      <c r="D911" s="2"/>
      <c r="E911" s="2"/>
    </row>
    <row r="912" ht="14.25" customHeight="1">
      <c r="B912" s="83"/>
      <c r="D912" s="2"/>
      <c r="E912" s="2"/>
    </row>
    <row r="913" ht="14.25" customHeight="1">
      <c r="B913" s="83"/>
      <c r="D913" s="2"/>
      <c r="E913" s="2"/>
    </row>
    <row r="914" ht="14.25" customHeight="1">
      <c r="B914" s="83"/>
      <c r="D914" s="2"/>
      <c r="E914" s="2"/>
    </row>
    <row r="915" ht="14.25" customHeight="1">
      <c r="B915" s="83"/>
      <c r="D915" s="2"/>
      <c r="E915" s="2"/>
    </row>
    <row r="916" ht="14.25" customHeight="1">
      <c r="B916" s="83"/>
      <c r="D916" s="2"/>
      <c r="E916" s="2"/>
    </row>
    <row r="917" ht="14.25" customHeight="1">
      <c r="B917" s="83"/>
      <c r="D917" s="2"/>
      <c r="E917" s="2"/>
    </row>
    <row r="918" ht="14.25" customHeight="1">
      <c r="B918" s="83"/>
      <c r="D918" s="2"/>
      <c r="E918" s="2"/>
    </row>
    <row r="919" ht="14.25" customHeight="1">
      <c r="B919" s="83"/>
      <c r="D919" s="2"/>
      <c r="E919" s="2"/>
    </row>
    <row r="920" ht="14.25" customHeight="1">
      <c r="B920" s="83"/>
      <c r="D920" s="2"/>
      <c r="E920" s="2"/>
    </row>
    <row r="921" ht="14.25" customHeight="1">
      <c r="B921" s="83"/>
      <c r="D921" s="2"/>
      <c r="E921" s="2"/>
    </row>
    <row r="922" ht="14.25" customHeight="1">
      <c r="B922" s="83"/>
      <c r="D922" s="2"/>
      <c r="E922" s="2"/>
    </row>
    <row r="923" ht="14.25" customHeight="1">
      <c r="B923" s="83"/>
      <c r="D923" s="2"/>
      <c r="E923" s="2"/>
    </row>
    <row r="924" ht="14.25" customHeight="1">
      <c r="B924" s="83"/>
      <c r="D924" s="2"/>
      <c r="E924" s="2"/>
    </row>
    <row r="925" ht="14.25" customHeight="1">
      <c r="B925" s="83"/>
      <c r="D925" s="2"/>
      <c r="E925" s="2"/>
    </row>
    <row r="926" ht="14.25" customHeight="1">
      <c r="B926" s="83"/>
      <c r="D926" s="2"/>
      <c r="E926" s="2"/>
    </row>
    <row r="927" ht="14.25" customHeight="1">
      <c r="B927" s="83"/>
      <c r="D927" s="2"/>
      <c r="E927" s="2"/>
    </row>
    <row r="928" ht="14.25" customHeight="1">
      <c r="B928" s="83"/>
      <c r="D928" s="2"/>
      <c r="E928" s="2"/>
    </row>
    <row r="929" ht="14.25" customHeight="1">
      <c r="B929" s="83"/>
      <c r="D929" s="2"/>
      <c r="E929" s="2"/>
    </row>
    <row r="930" ht="14.25" customHeight="1">
      <c r="B930" s="83"/>
      <c r="D930" s="2"/>
      <c r="E930" s="2"/>
    </row>
    <row r="931" ht="14.25" customHeight="1">
      <c r="B931" s="83"/>
      <c r="D931" s="2"/>
      <c r="E931" s="2"/>
    </row>
    <row r="932" ht="14.25" customHeight="1">
      <c r="B932" s="83"/>
      <c r="D932" s="2"/>
      <c r="E932" s="2"/>
    </row>
    <row r="933" ht="14.25" customHeight="1">
      <c r="B933" s="83"/>
      <c r="D933" s="2"/>
      <c r="E933" s="2"/>
    </row>
    <row r="934" ht="14.25" customHeight="1">
      <c r="B934" s="83"/>
      <c r="D934" s="2"/>
      <c r="E934" s="2"/>
    </row>
    <row r="935" ht="14.25" customHeight="1">
      <c r="B935" s="83"/>
      <c r="D935" s="2"/>
      <c r="E935" s="2"/>
    </row>
    <row r="936" ht="14.25" customHeight="1">
      <c r="B936" s="83"/>
      <c r="D936" s="2"/>
      <c r="E936" s="2"/>
    </row>
    <row r="937" ht="14.25" customHeight="1">
      <c r="B937" s="83"/>
      <c r="D937" s="2"/>
      <c r="E937" s="2"/>
    </row>
    <row r="938" ht="14.25" customHeight="1">
      <c r="B938" s="83"/>
      <c r="D938" s="2"/>
      <c r="E938" s="2"/>
    </row>
    <row r="939" ht="14.25" customHeight="1">
      <c r="B939" s="83"/>
      <c r="D939" s="2"/>
      <c r="E939" s="2"/>
    </row>
    <row r="940" ht="14.25" customHeight="1">
      <c r="B940" s="83"/>
      <c r="D940" s="2"/>
      <c r="E940" s="2"/>
    </row>
    <row r="941" ht="14.25" customHeight="1">
      <c r="B941" s="83"/>
      <c r="D941" s="2"/>
      <c r="E941" s="2"/>
    </row>
    <row r="942" ht="14.25" customHeight="1">
      <c r="B942" s="83"/>
      <c r="D942" s="2"/>
      <c r="E942" s="2"/>
    </row>
    <row r="943" ht="14.25" customHeight="1">
      <c r="B943" s="83"/>
      <c r="D943" s="2"/>
      <c r="E943" s="2"/>
    </row>
    <row r="944" ht="14.25" customHeight="1">
      <c r="B944" s="83"/>
      <c r="D944" s="2"/>
      <c r="E944" s="2"/>
    </row>
    <row r="945" ht="14.25" customHeight="1">
      <c r="B945" s="83"/>
      <c r="D945" s="2"/>
      <c r="E945" s="2"/>
    </row>
    <row r="946" ht="14.25" customHeight="1">
      <c r="B946" s="83"/>
      <c r="D946" s="2"/>
      <c r="E946" s="2"/>
    </row>
    <row r="947" ht="14.25" customHeight="1">
      <c r="B947" s="83"/>
      <c r="D947" s="2"/>
      <c r="E947" s="2"/>
    </row>
    <row r="948" ht="14.25" customHeight="1">
      <c r="B948" s="83"/>
      <c r="D948" s="2"/>
      <c r="E948" s="2"/>
    </row>
    <row r="949" ht="14.25" customHeight="1">
      <c r="B949" s="83"/>
      <c r="D949" s="2"/>
      <c r="E949" s="2"/>
    </row>
    <row r="950" ht="14.25" customHeight="1">
      <c r="B950" s="83"/>
      <c r="D950" s="2"/>
      <c r="E950" s="2"/>
    </row>
    <row r="951" ht="14.25" customHeight="1">
      <c r="B951" s="83"/>
      <c r="D951" s="2"/>
      <c r="E951" s="2"/>
    </row>
    <row r="952" ht="14.25" customHeight="1">
      <c r="B952" s="83"/>
      <c r="D952" s="2"/>
      <c r="E952" s="2"/>
    </row>
    <row r="953" ht="14.25" customHeight="1">
      <c r="B953" s="83"/>
      <c r="D953" s="2"/>
      <c r="E953" s="2"/>
    </row>
    <row r="954" ht="14.25" customHeight="1">
      <c r="B954" s="83"/>
      <c r="D954" s="2"/>
      <c r="E954" s="2"/>
    </row>
    <row r="955" ht="14.25" customHeight="1">
      <c r="B955" s="83"/>
      <c r="D955" s="2"/>
      <c r="E955" s="2"/>
    </row>
    <row r="956" ht="14.25" customHeight="1">
      <c r="B956" s="83"/>
      <c r="D956" s="2"/>
      <c r="E956" s="2"/>
    </row>
    <row r="957" ht="14.25" customHeight="1">
      <c r="B957" s="83"/>
      <c r="D957" s="2"/>
      <c r="E957" s="2"/>
    </row>
    <row r="958" ht="14.25" customHeight="1">
      <c r="B958" s="83"/>
      <c r="D958" s="2"/>
      <c r="E958" s="2"/>
    </row>
    <row r="959" ht="14.25" customHeight="1">
      <c r="B959" s="83"/>
      <c r="D959" s="2"/>
      <c r="E959" s="2"/>
    </row>
    <row r="960" ht="14.25" customHeight="1">
      <c r="B960" s="83"/>
      <c r="D960" s="2"/>
      <c r="E960" s="2"/>
    </row>
    <row r="961" ht="14.25" customHeight="1">
      <c r="B961" s="83"/>
      <c r="D961" s="2"/>
      <c r="E961" s="2"/>
    </row>
    <row r="962" ht="14.25" customHeight="1">
      <c r="B962" s="83"/>
      <c r="D962" s="2"/>
      <c r="E962" s="2"/>
    </row>
    <row r="963" ht="14.25" customHeight="1">
      <c r="B963" s="83"/>
      <c r="D963" s="2"/>
      <c r="E963" s="2"/>
    </row>
    <row r="964" ht="14.25" customHeight="1">
      <c r="B964" s="83"/>
      <c r="D964" s="2"/>
      <c r="E964" s="2"/>
    </row>
    <row r="965" ht="14.25" customHeight="1">
      <c r="B965" s="83"/>
      <c r="D965" s="2"/>
      <c r="E965" s="2"/>
    </row>
    <row r="966" ht="14.25" customHeight="1">
      <c r="B966" s="83"/>
      <c r="D966" s="2"/>
      <c r="E966" s="2"/>
    </row>
    <row r="967" ht="14.25" customHeight="1">
      <c r="B967" s="83"/>
      <c r="D967" s="2"/>
      <c r="E967" s="2"/>
    </row>
    <row r="968" ht="14.25" customHeight="1">
      <c r="B968" s="83"/>
      <c r="D968" s="2"/>
      <c r="E968" s="2"/>
    </row>
    <row r="969" ht="14.25" customHeight="1">
      <c r="B969" s="83"/>
      <c r="D969" s="2"/>
      <c r="E969" s="2"/>
    </row>
    <row r="970" ht="14.25" customHeight="1">
      <c r="B970" s="83"/>
      <c r="D970" s="2"/>
      <c r="E970" s="2"/>
    </row>
    <row r="971" ht="14.25" customHeight="1">
      <c r="B971" s="83"/>
      <c r="D971" s="2"/>
      <c r="E971" s="2"/>
    </row>
    <row r="972" ht="14.25" customHeight="1">
      <c r="B972" s="83"/>
      <c r="D972" s="2"/>
      <c r="E972" s="2"/>
    </row>
    <row r="973" ht="14.25" customHeight="1">
      <c r="B973" s="83"/>
      <c r="D973" s="2"/>
      <c r="E973" s="2"/>
    </row>
    <row r="974" ht="14.25" customHeight="1">
      <c r="B974" s="83"/>
      <c r="D974" s="2"/>
      <c r="E974" s="2"/>
    </row>
    <row r="975" ht="14.25" customHeight="1">
      <c r="B975" s="83"/>
      <c r="D975" s="2"/>
      <c r="E975" s="2"/>
    </row>
    <row r="976" ht="14.25" customHeight="1">
      <c r="B976" s="83"/>
      <c r="D976" s="2"/>
      <c r="E976" s="2"/>
    </row>
    <row r="977" ht="14.25" customHeight="1">
      <c r="B977" s="83"/>
      <c r="D977" s="2"/>
      <c r="E977" s="2"/>
    </row>
    <row r="978" ht="14.25" customHeight="1">
      <c r="B978" s="83"/>
      <c r="D978" s="2"/>
      <c r="E978" s="2"/>
    </row>
    <row r="979" ht="14.25" customHeight="1">
      <c r="B979" s="83"/>
      <c r="D979" s="2"/>
      <c r="E979" s="2"/>
    </row>
    <row r="980" ht="14.25" customHeight="1">
      <c r="B980" s="83"/>
      <c r="D980" s="2"/>
      <c r="E980" s="2"/>
    </row>
    <row r="981" ht="14.25" customHeight="1">
      <c r="B981" s="83"/>
      <c r="D981" s="2"/>
      <c r="E981" s="2"/>
    </row>
    <row r="982" ht="14.25" customHeight="1">
      <c r="B982" s="83"/>
      <c r="D982" s="2"/>
      <c r="E982" s="2"/>
    </row>
    <row r="983" ht="14.25" customHeight="1">
      <c r="B983" s="83"/>
      <c r="D983" s="2"/>
      <c r="E983" s="2"/>
    </row>
    <row r="984" ht="14.25" customHeight="1">
      <c r="B984" s="83"/>
      <c r="D984" s="2"/>
      <c r="E984" s="2"/>
    </row>
    <row r="985" ht="14.25" customHeight="1">
      <c r="B985" s="83"/>
      <c r="D985" s="2"/>
      <c r="E985" s="2"/>
    </row>
    <row r="986" ht="14.25" customHeight="1">
      <c r="B986" s="83"/>
      <c r="D986" s="2"/>
      <c r="E986" s="2"/>
    </row>
    <row r="987" ht="14.25" customHeight="1">
      <c r="B987" s="83"/>
      <c r="D987" s="2"/>
      <c r="E987" s="2"/>
    </row>
    <row r="988" ht="14.25" customHeight="1">
      <c r="B988" s="83"/>
      <c r="D988" s="2"/>
      <c r="E988" s="2"/>
    </row>
    <row r="989" ht="14.25" customHeight="1">
      <c r="B989" s="83"/>
      <c r="D989" s="2"/>
      <c r="E989" s="2"/>
    </row>
    <row r="990" ht="14.25" customHeight="1">
      <c r="B990" s="83"/>
      <c r="D990" s="2"/>
      <c r="E990" s="2"/>
    </row>
    <row r="991" ht="14.25" customHeight="1">
      <c r="B991" s="83"/>
      <c r="D991" s="2"/>
      <c r="E991" s="2"/>
    </row>
    <row r="992" ht="14.25" customHeight="1">
      <c r="B992" s="83"/>
      <c r="D992" s="2"/>
      <c r="E992" s="2"/>
    </row>
    <row r="993" ht="14.25" customHeight="1">
      <c r="B993" s="83"/>
      <c r="D993" s="2"/>
      <c r="E993" s="2"/>
    </row>
    <row r="994" ht="14.25" customHeight="1">
      <c r="B994" s="83"/>
      <c r="D994" s="2"/>
      <c r="E994" s="2"/>
    </row>
    <row r="995" ht="14.25" customHeight="1">
      <c r="B995" s="83"/>
      <c r="D995" s="2"/>
      <c r="E995" s="2"/>
    </row>
    <row r="996" ht="14.25" customHeight="1">
      <c r="B996" s="83"/>
      <c r="D996" s="2"/>
      <c r="E996" s="2"/>
    </row>
    <row r="997" ht="14.25" customHeight="1">
      <c r="B997" s="83"/>
      <c r="D997" s="2"/>
      <c r="E997" s="2"/>
    </row>
    <row r="998" ht="14.25" customHeight="1">
      <c r="B998" s="83"/>
      <c r="D998" s="2"/>
      <c r="E998" s="2"/>
    </row>
    <row r="999" ht="14.25" customHeight="1">
      <c r="B999" s="83"/>
      <c r="D999" s="2"/>
      <c r="E999" s="2"/>
    </row>
    <row r="1000" ht="14.25" customHeight="1">
      <c r="B1000" s="83"/>
      <c r="D1000" s="2"/>
      <c r="E1000" s="2"/>
    </row>
    <row r="1001" ht="14.25" customHeight="1">
      <c r="B1001" s="83"/>
      <c r="D1001" s="2"/>
      <c r="E1001" s="2"/>
    </row>
    <row r="1002" ht="14.25" customHeight="1">
      <c r="B1002" s="83"/>
      <c r="D1002" s="2"/>
      <c r="E1002" s="2"/>
    </row>
    <row r="1003" ht="14.25" customHeight="1">
      <c r="B1003" s="83"/>
      <c r="D1003" s="2"/>
      <c r="E1003" s="2"/>
    </row>
    <row r="1004" ht="14.25" customHeight="1">
      <c r="B1004" s="83"/>
      <c r="D1004" s="2"/>
      <c r="E1004" s="2"/>
    </row>
    <row r="1005" ht="14.25" customHeight="1">
      <c r="B1005" s="83"/>
      <c r="D1005" s="2"/>
      <c r="E1005" s="2"/>
    </row>
    <row r="1006" ht="14.25" customHeight="1">
      <c r="B1006" s="83"/>
      <c r="D1006" s="2"/>
      <c r="E1006" s="2"/>
    </row>
    <row r="1007" ht="14.25" customHeight="1">
      <c r="B1007" s="83"/>
      <c r="D1007" s="2"/>
      <c r="E1007" s="2"/>
    </row>
    <row r="1008" ht="14.25" customHeight="1">
      <c r="B1008" s="83"/>
      <c r="D1008" s="2"/>
      <c r="E1008" s="2"/>
    </row>
    <row r="1009" ht="14.25" customHeight="1">
      <c r="B1009" s="83"/>
      <c r="D1009" s="2"/>
      <c r="E1009" s="2"/>
    </row>
    <row r="1010" ht="14.25" customHeight="1">
      <c r="B1010" s="83"/>
      <c r="D1010" s="2"/>
      <c r="E1010" s="2"/>
    </row>
    <row r="1011" ht="14.25" customHeight="1">
      <c r="B1011" s="83"/>
      <c r="D1011" s="2"/>
      <c r="E1011" s="2"/>
    </row>
    <row r="1012" ht="14.25" customHeight="1">
      <c r="B1012" s="83"/>
      <c r="D1012" s="2"/>
      <c r="E1012" s="2"/>
    </row>
    <row r="1013" ht="14.25" customHeight="1">
      <c r="B1013" s="83"/>
      <c r="D1013" s="2"/>
      <c r="E1013" s="2"/>
    </row>
    <row r="1014" ht="14.25" customHeight="1">
      <c r="B1014" s="83"/>
      <c r="D1014" s="2"/>
      <c r="E1014" s="2"/>
    </row>
    <row r="1015" ht="14.25" customHeight="1">
      <c r="B1015" s="83"/>
      <c r="D1015" s="2"/>
      <c r="E1015" s="2"/>
    </row>
    <row r="1016" ht="14.25" customHeight="1">
      <c r="B1016" s="83"/>
      <c r="D1016" s="2"/>
      <c r="E1016" s="2"/>
    </row>
    <row r="1017" ht="14.25" customHeight="1">
      <c r="B1017" s="83"/>
      <c r="D1017" s="2"/>
      <c r="E1017" s="2"/>
    </row>
    <row r="1018" ht="14.25" customHeight="1">
      <c r="B1018" s="83"/>
      <c r="D1018" s="2"/>
      <c r="E1018" s="2"/>
    </row>
    <row r="1019" ht="14.25" customHeight="1">
      <c r="B1019" s="83"/>
      <c r="D1019" s="2"/>
      <c r="E1019" s="2"/>
    </row>
    <row r="1020" ht="14.25" customHeight="1">
      <c r="B1020" s="83"/>
      <c r="D1020" s="2"/>
      <c r="E1020" s="2"/>
    </row>
    <row r="1021" ht="14.25" customHeight="1">
      <c r="B1021" s="83"/>
      <c r="D1021" s="2"/>
      <c r="E1021" s="2"/>
    </row>
    <row r="1022" ht="14.25" customHeight="1">
      <c r="B1022" s="83"/>
      <c r="D1022" s="2"/>
      <c r="E1022" s="2"/>
    </row>
    <row r="1023" ht="14.25" customHeight="1">
      <c r="B1023" s="83"/>
      <c r="D1023" s="2"/>
      <c r="E1023" s="2"/>
    </row>
    <row r="1024" ht="14.25" customHeight="1">
      <c r="B1024" s="83"/>
      <c r="D1024" s="2"/>
      <c r="E1024" s="2"/>
    </row>
    <row r="1025" ht="14.25" customHeight="1">
      <c r="B1025" s="83"/>
      <c r="D1025" s="2"/>
      <c r="E1025" s="2"/>
    </row>
    <row r="1026" ht="14.25" customHeight="1">
      <c r="B1026" s="83"/>
      <c r="D1026" s="2"/>
      <c r="E1026" s="2"/>
    </row>
    <row r="1027" ht="14.25" customHeight="1">
      <c r="B1027" s="83"/>
      <c r="D1027" s="2"/>
      <c r="E1027" s="2"/>
    </row>
    <row r="1028" ht="14.25" customHeight="1">
      <c r="B1028" s="83"/>
      <c r="D1028" s="2"/>
      <c r="E1028" s="2"/>
    </row>
    <row r="1029" ht="14.25" customHeight="1">
      <c r="B1029" s="83"/>
      <c r="D1029" s="2"/>
      <c r="E1029" s="2"/>
    </row>
    <row r="1030" ht="14.25" customHeight="1">
      <c r="B1030" s="83"/>
      <c r="D1030" s="2"/>
      <c r="E1030" s="2"/>
    </row>
    <row r="1031" ht="14.25" customHeight="1">
      <c r="B1031" s="83"/>
      <c r="D1031" s="2"/>
      <c r="E1031" s="2"/>
    </row>
    <row r="1032" ht="14.25" customHeight="1">
      <c r="B1032" s="83"/>
      <c r="D1032" s="2"/>
      <c r="E1032" s="2"/>
    </row>
    <row r="1033" ht="14.25" customHeight="1">
      <c r="B1033" s="83"/>
      <c r="D1033" s="2"/>
      <c r="E1033" s="2"/>
    </row>
    <row r="1034" ht="14.25" customHeight="1">
      <c r="B1034" s="83"/>
      <c r="D1034" s="2"/>
      <c r="E1034" s="2"/>
    </row>
    <row r="1035" ht="14.25" customHeight="1">
      <c r="B1035" s="83"/>
      <c r="D1035" s="2"/>
      <c r="E1035" s="2"/>
    </row>
    <row r="1036" ht="14.25" customHeight="1">
      <c r="B1036" s="83"/>
      <c r="D1036" s="2"/>
      <c r="E1036" s="2"/>
    </row>
    <row r="1037" ht="14.25" customHeight="1">
      <c r="B1037" s="83"/>
      <c r="D1037" s="2"/>
      <c r="E1037" s="2"/>
    </row>
    <row r="1038" ht="14.25" customHeight="1">
      <c r="B1038" s="83"/>
      <c r="D1038" s="2"/>
      <c r="E1038" s="2"/>
    </row>
    <row r="1039" ht="14.25" customHeight="1">
      <c r="B1039" s="83"/>
      <c r="D1039" s="2"/>
      <c r="E1039" s="2"/>
    </row>
    <row r="1040" ht="14.25" customHeight="1">
      <c r="B1040" s="83"/>
      <c r="D1040" s="2"/>
      <c r="E1040" s="2"/>
    </row>
    <row r="1041" ht="14.25" customHeight="1">
      <c r="B1041" s="83"/>
      <c r="D1041" s="2"/>
      <c r="E1041" s="2"/>
    </row>
    <row r="1042" ht="14.25" customHeight="1">
      <c r="B1042" s="83"/>
      <c r="D1042" s="2"/>
      <c r="E1042" s="2"/>
    </row>
    <row r="1043" ht="14.25" customHeight="1">
      <c r="B1043" s="83"/>
      <c r="D1043" s="2"/>
      <c r="E1043" s="2"/>
    </row>
    <row r="1044" ht="14.25" customHeight="1">
      <c r="B1044" s="83"/>
      <c r="D1044" s="2"/>
      <c r="E1044" s="2"/>
    </row>
    <row r="1045" ht="14.25" customHeight="1">
      <c r="B1045" s="83"/>
      <c r="D1045" s="2"/>
      <c r="E1045" s="2"/>
    </row>
    <row r="1046" ht="14.25" customHeight="1">
      <c r="B1046" s="83"/>
      <c r="D1046" s="2"/>
      <c r="E1046" s="2"/>
    </row>
    <row r="1047" ht="14.25" customHeight="1">
      <c r="B1047" s="83"/>
      <c r="D1047" s="2"/>
      <c r="E1047" s="2"/>
    </row>
    <row r="1048" ht="14.25" customHeight="1">
      <c r="B1048" s="83"/>
      <c r="D1048" s="2"/>
      <c r="E1048" s="2"/>
    </row>
    <row r="1049" ht="14.25" customHeight="1">
      <c r="B1049" s="83"/>
      <c r="D1049" s="2"/>
      <c r="E1049" s="2"/>
    </row>
    <row r="1050" ht="14.25" customHeight="1">
      <c r="B1050" s="83"/>
      <c r="D1050" s="2"/>
      <c r="E1050" s="2"/>
    </row>
    <row r="1051" ht="14.25" customHeight="1">
      <c r="B1051" s="83"/>
      <c r="D1051" s="2"/>
      <c r="E1051" s="2"/>
    </row>
    <row r="1052" ht="14.25" customHeight="1">
      <c r="B1052" s="83"/>
      <c r="D1052" s="2"/>
      <c r="E1052" s="2"/>
    </row>
    <row r="1053" ht="14.25" customHeight="1">
      <c r="B1053" s="83"/>
      <c r="D1053" s="2"/>
      <c r="E1053" s="2"/>
    </row>
    <row r="1054" ht="14.25" customHeight="1">
      <c r="B1054" s="83"/>
      <c r="D1054" s="2"/>
      <c r="E1054" s="2"/>
    </row>
    <row r="1055" ht="14.25" customHeight="1">
      <c r="B1055" s="83"/>
      <c r="D1055" s="2"/>
      <c r="E1055" s="2"/>
    </row>
    <row r="1056" ht="14.25" customHeight="1">
      <c r="B1056" s="83"/>
      <c r="D1056" s="2"/>
      <c r="E1056" s="2"/>
    </row>
    <row r="1057" ht="14.25" customHeight="1">
      <c r="B1057" s="83"/>
      <c r="D1057" s="2"/>
      <c r="E1057" s="2"/>
    </row>
    <row r="1058" ht="14.25" customHeight="1">
      <c r="B1058" s="83"/>
      <c r="D1058" s="2"/>
      <c r="E1058" s="2"/>
    </row>
    <row r="1059" ht="14.25" customHeight="1">
      <c r="B1059" s="83"/>
      <c r="D1059" s="2"/>
      <c r="E1059" s="2"/>
    </row>
    <row r="1060" ht="14.25" customHeight="1">
      <c r="B1060" s="83"/>
      <c r="D1060" s="2"/>
      <c r="E1060" s="2"/>
    </row>
    <row r="1061" ht="14.25" customHeight="1">
      <c r="B1061" s="83"/>
      <c r="D1061" s="2"/>
      <c r="E1061" s="2"/>
    </row>
    <row r="1062" ht="14.25" customHeight="1">
      <c r="B1062" s="83"/>
      <c r="D1062" s="2"/>
      <c r="E1062" s="2"/>
    </row>
    <row r="1063" ht="14.25" customHeight="1">
      <c r="B1063" s="83"/>
      <c r="D1063" s="2"/>
      <c r="E1063" s="2"/>
    </row>
    <row r="1064" ht="14.25" customHeight="1">
      <c r="B1064" s="83"/>
      <c r="D1064" s="2"/>
      <c r="E1064" s="2"/>
    </row>
    <row r="1065" ht="14.25" customHeight="1">
      <c r="B1065" s="83"/>
      <c r="D1065" s="2"/>
      <c r="E1065" s="2"/>
    </row>
    <row r="1066" ht="14.25" customHeight="1">
      <c r="B1066" s="83"/>
      <c r="D1066" s="2"/>
      <c r="E1066" s="2"/>
    </row>
    <row r="1067" ht="14.25" customHeight="1">
      <c r="B1067" s="83"/>
      <c r="D1067" s="2"/>
      <c r="E1067" s="2"/>
    </row>
    <row r="1068" ht="14.25" customHeight="1">
      <c r="B1068" s="83"/>
      <c r="D1068" s="2"/>
      <c r="E1068" s="2"/>
    </row>
    <row r="1069" ht="14.25" customHeight="1">
      <c r="B1069" s="83"/>
      <c r="D1069" s="2"/>
      <c r="E1069" s="2"/>
    </row>
    <row r="1070" ht="14.25" customHeight="1">
      <c r="B1070" s="83"/>
      <c r="D1070" s="2"/>
      <c r="E1070" s="2"/>
    </row>
    <row r="1071" ht="14.25" customHeight="1">
      <c r="B1071" s="83"/>
      <c r="D1071" s="2"/>
      <c r="E1071" s="2"/>
    </row>
    <row r="1072" ht="14.25" customHeight="1">
      <c r="B1072" s="83"/>
      <c r="D1072" s="2"/>
      <c r="E1072" s="2"/>
    </row>
    <row r="1073" ht="14.25" customHeight="1">
      <c r="B1073" s="83"/>
      <c r="D1073" s="2"/>
      <c r="E1073" s="2"/>
    </row>
    <row r="1074" ht="14.25" customHeight="1">
      <c r="B1074" s="83"/>
      <c r="D1074" s="2"/>
      <c r="E1074" s="2"/>
    </row>
    <row r="1075" ht="14.25" customHeight="1">
      <c r="B1075" s="83"/>
      <c r="D1075" s="2"/>
      <c r="E1075" s="2"/>
    </row>
    <row r="1076" ht="14.25" customHeight="1">
      <c r="B1076" s="83"/>
      <c r="D1076" s="2"/>
      <c r="E1076" s="2"/>
    </row>
    <row r="1077" ht="14.25" customHeight="1">
      <c r="B1077" s="83"/>
      <c r="D1077" s="2"/>
      <c r="E1077" s="2"/>
    </row>
    <row r="1078" ht="14.25" customHeight="1">
      <c r="B1078" s="83"/>
      <c r="D1078" s="2"/>
      <c r="E1078" s="2"/>
    </row>
    <row r="1079" ht="14.25" customHeight="1">
      <c r="B1079" s="83"/>
      <c r="D1079" s="2"/>
      <c r="E1079" s="2"/>
    </row>
    <row r="1080" ht="14.25" customHeight="1">
      <c r="B1080" s="83"/>
      <c r="D1080" s="2"/>
      <c r="E1080" s="2"/>
    </row>
    <row r="1081" ht="14.25" customHeight="1">
      <c r="B1081" s="83"/>
      <c r="D1081" s="2"/>
      <c r="E1081" s="2"/>
    </row>
    <row r="1082" ht="14.25" customHeight="1">
      <c r="B1082" s="83"/>
      <c r="D1082" s="2"/>
      <c r="E1082" s="2"/>
    </row>
    <row r="1083" ht="14.25" customHeight="1">
      <c r="B1083" s="83"/>
      <c r="D1083" s="2"/>
      <c r="E1083" s="2"/>
    </row>
    <row r="1084" ht="14.25" customHeight="1">
      <c r="B1084" s="83"/>
      <c r="D1084" s="2"/>
      <c r="E1084" s="2"/>
    </row>
    <row r="1085" ht="14.25" customHeight="1">
      <c r="B1085" s="83"/>
      <c r="D1085" s="2"/>
      <c r="E1085" s="2"/>
    </row>
    <row r="1086" ht="14.25" customHeight="1">
      <c r="B1086" s="83"/>
      <c r="D1086" s="2"/>
      <c r="E1086" s="2"/>
    </row>
    <row r="1087" ht="14.25" customHeight="1">
      <c r="B1087" s="83"/>
      <c r="D1087" s="2"/>
      <c r="E1087" s="2"/>
    </row>
    <row r="1088" ht="14.25" customHeight="1">
      <c r="B1088" s="83"/>
      <c r="D1088" s="2"/>
      <c r="E1088" s="2"/>
    </row>
    <row r="1089" ht="14.25" customHeight="1">
      <c r="B1089" s="83"/>
      <c r="D1089" s="2"/>
      <c r="E1089" s="2"/>
    </row>
    <row r="1090" ht="14.25" customHeight="1">
      <c r="B1090" s="83"/>
      <c r="D1090" s="2"/>
      <c r="E1090" s="2"/>
    </row>
    <row r="1091" ht="14.25" customHeight="1">
      <c r="B1091" s="83"/>
      <c r="D1091" s="2"/>
      <c r="E1091" s="2"/>
    </row>
    <row r="1092" ht="14.25" customHeight="1">
      <c r="B1092" s="83"/>
      <c r="D1092" s="2"/>
      <c r="E1092" s="2"/>
    </row>
    <row r="1093" ht="14.25" customHeight="1">
      <c r="B1093" s="83"/>
      <c r="D1093" s="2"/>
      <c r="E1093" s="2"/>
    </row>
    <row r="1094" ht="14.25" customHeight="1">
      <c r="B1094" s="83"/>
      <c r="D1094" s="2"/>
      <c r="E1094" s="2"/>
    </row>
    <row r="1095" ht="14.25" customHeight="1">
      <c r="B1095" s="83"/>
      <c r="D1095" s="2"/>
      <c r="E1095" s="2"/>
    </row>
    <row r="1096" ht="14.25" customHeight="1">
      <c r="B1096" s="83"/>
      <c r="D1096" s="2"/>
      <c r="E1096" s="2"/>
    </row>
    <row r="1097" ht="14.25" customHeight="1">
      <c r="B1097" s="83"/>
      <c r="D1097" s="2"/>
      <c r="E1097" s="2"/>
    </row>
    <row r="1098" ht="14.25" customHeight="1">
      <c r="B1098" s="83"/>
      <c r="D1098" s="2"/>
      <c r="E1098" s="2"/>
    </row>
    <row r="1099" ht="14.25" customHeight="1">
      <c r="B1099" s="83"/>
      <c r="D1099" s="2"/>
      <c r="E1099" s="2"/>
    </row>
    <row r="1100" ht="14.25" customHeight="1">
      <c r="B1100" s="83"/>
      <c r="D1100" s="2"/>
      <c r="E1100" s="2"/>
    </row>
    <row r="1101" ht="14.25" customHeight="1">
      <c r="B1101" s="83"/>
      <c r="D1101" s="2"/>
      <c r="E1101" s="2"/>
    </row>
    <row r="1102" ht="14.25" customHeight="1">
      <c r="B1102" s="83"/>
      <c r="D1102" s="2"/>
      <c r="E1102" s="2"/>
    </row>
    <row r="1103" ht="14.25" customHeight="1">
      <c r="B1103" s="83"/>
      <c r="D1103" s="2"/>
      <c r="E1103" s="2"/>
    </row>
    <row r="1104" ht="14.25" customHeight="1">
      <c r="B1104" s="83"/>
      <c r="D1104" s="2"/>
      <c r="E1104" s="2"/>
    </row>
    <row r="1105" ht="14.25" customHeight="1">
      <c r="B1105" s="83"/>
      <c r="D1105" s="2"/>
      <c r="E1105" s="2"/>
    </row>
    <row r="1106" ht="14.25" customHeight="1">
      <c r="B1106" s="83"/>
      <c r="D1106" s="2"/>
      <c r="E1106" s="2"/>
    </row>
    <row r="1107" ht="14.25" customHeight="1">
      <c r="B1107" s="83"/>
      <c r="D1107" s="2"/>
      <c r="E1107" s="2"/>
    </row>
    <row r="1108" ht="14.25" customHeight="1">
      <c r="B1108" s="83"/>
      <c r="D1108" s="2"/>
      <c r="E1108" s="2"/>
    </row>
    <row r="1109" ht="14.25" customHeight="1">
      <c r="B1109" s="83"/>
      <c r="D1109" s="2"/>
      <c r="E1109" s="2"/>
    </row>
    <row r="1110" ht="14.25" customHeight="1">
      <c r="B1110" s="83"/>
      <c r="D1110" s="2"/>
      <c r="E1110" s="2"/>
    </row>
    <row r="1111" ht="14.25" customHeight="1">
      <c r="B1111" s="83"/>
      <c r="D1111" s="2"/>
      <c r="E1111" s="2"/>
    </row>
    <row r="1112" ht="14.25" customHeight="1">
      <c r="B1112" s="83"/>
      <c r="D1112" s="2"/>
      <c r="E1112" s="2"/>
    </row>
    <row r="1113" ht="14.25" customHeight="1">
      <c r="B1113" s="83"/>
      <c r="D1113" s="2"/>
      <c r="E1113" s="2"/>
    </row>
    <row r="1114" ht="14.25" customHeight="1">
      <c r="B1114" s="83"/>
      <c r="D1114" s="2"/>
      <c r="E1114" s="2"/>
    </row>
    <row r="1115" ht="14.25" customHeight="1">
      <c r="B1115" s="83"/>
      <c r="D1115" s="2"/>
      <c r="E1115" s="2"/>
    </row>
    <row r="1116" ht="14.25" customHeight="1">
      <c r="B1116" s="83"/>
      <c r="D1116" s="2"/>
      <c r="E1116" s="2"/>
    </row>
    <row r="1117" ht="14.25" customHeight="1">
      <c r="B1117" s="83"/>
      <c r="D1117" s="2"/>
      <c r="E1117" s="2"/>
    </row>
    <row r="1118" ht="14.25" customHeight="1">
      <c r="B1118" s="83"/>
      <c r="D1118" s="2"/>
      <c r="E1118" s="2"/>
    </row>
    <row r="1119" ht="14.25" customHeight="1">
      <c r="B1119" s="83"/>
      <c r="D1119" s="2"/>
      <c r="E1119" s="2"/>
    </row>
    <row r="1120" ht="14.25" customHeight="1">
      <c r="B1120" s="83"/>
      <c r="D1120" s="2"/>
      <c r="E1120" s="2"/>
    </row>
    <row r="1121" ht="14.25" customHeight="1">
      <c r="B1121" s="83"/>
      <c r="D1121" s="2"/>
      <c r="E1121" s="2"/>
    </row>
    <row r="1122" ht="14.25" customHeight="1">
      <c r="B1122" s="83"/>
      <c r="D1122" s="2"/>
      <c r="E1122" s="2"/>
    </row>
    <row r="1123" ht="14.25" customHeight="1">
      <c r="B1123" s="83"/>
      <c r="D1123" s="2"/>
      <c r="E1123" s="2"/>
    </row>
    <row r="1124" ht="14.25" customHeight="1">
      <c r="B1124" s="83"/>
      <c r="D1124" s="2"/>
      <c r="E1124" s="2"/>
    </row>
    <row r="1125" ht="14.25" customHeight="1">
      <c r="B1125" s="83"/>
      <c r="D1125" s="2"/>
      <c r="E1125" s="2"/>
    </row>
    <row r="1126" ht="14.25" customHeight="1">
      <c r="B1126" s="83"/>
      <c r="D1126" s="2"/>
      <c r="E1126" s="2"/>
    </row>
    <row r="1127" ht="14.25" customHeight="1">
      <c r="B1127" s="83"/>
      <c r="D1127" s="2"/>
      <c r="E1127" s="2"/>
    </row>
    <row r="1128" ht="14.25" customHeight="1">
      <c r="B1128" s="83"/>
      <c r="D1128" s="2"/>
      <c r="E1128" s="2"/>
    </row>
    <row r="1129" ht="14.25" customHeight="1">
      <c r="B1129" s="83"/>
      <c r="D1129" s="2"/>
      <c r="E1129" s="2"/>
    </row>
    <row r="1130" ht="14.25" customHeight="1">
      <c r="B1130" s="83"/>
      <c r="D1130" s="2"/>
      <c r="E1130" s="2"/>
    </row>
    <row r="1131" ht="14.25" customHeight="1">
      <c r="B1131" s="83"/>
      <c r="D1131" s="2"/>
      <c r="E1131" s="2"/>
    </row>
    <row r="1132" ht="14.25" customHeight="1">
      <c r="B1132" s="83"/>
      <c r="D1132" s="2"/>
      <c r="E1132" s="2"/>
    </row>
    <row r="1133" ht="14.25" customHeight="1">
      <c r="B1133" s="83"/>
      <c r="D1133" s="2"/>
      <c r="E1133" s="2"/>
    </row>
    <row r="1134" ht="14.25" customHeight="1">
      <c r="B1134" s="83"/>
      <c r="D1134" s="2"/>
      <c r="E1134" s="2"/>
    </row>
    <row r="1135" ht="14.25" customHeight="1">
      <c r="B1135" s="83"/>
      <c r="D1135" s="2"/>
      <c r="E1135" s="2"/>
    </row>
    <row r="1136" ht="14.25" customHeight="1">
      <c r="B1136" s="83"/>
      <c r="D1136" s="2"/>
      <c r="E1136" s="2"/>
    </row>
    <row r="1137" ht="14.25" customHeight="1">
      <c r="B1137" s="83"/>
      <c r="D1137" s="2"/>
      <c r="E1137" s="2"/>
    </row>
    <row r="1138" ht="14.25" customHeight="1">
      <c r="B1138" s="83"/>
      <c r="D1138" s="2"/>
      <c r="E1138" s="2"/>
    </row>
    <row r="1139" ht="14.25" customHeight="1">
      <c r="B1139" s="83"/>
      <c r="D1139" s="2"/>
      <c r="E1139" s="2"/>
    </row>
    <row r="1140" ht="14.25" customHeight="1">
      <c r="B1140" s="83"/>
      <c r="D1140" s="2"/>
      <c r="E1140" s="2"/>
    </row>
    <row r="1141" ht="14.25" customHeight="1">
      <c r="B1141" s="83"/>
      <c r="D1141" s="2"/>
      <c r="E1141" s="2"/>
    </row>
    <row r="1142" ht="14.25" customHeight="1">
      <c r="B1142" s="83"/>
      <c r="D1142" s="2"/>
      <c r="E1142" s="2"/>
    </row>
    <row r="1143" ht="14.25" customHeight="1">
      <c r="B1143" s="83"/>
      <c r="D1143" s="2"/>
      <c r="E1143" s="2"/>
    </row>
    <row r="1144" ht="14.25" customHeight="1">
      <c r="B1144" s="83"/>
      <c r="D1144" s="2"/>
      <c r="E1144" s="2"/>
    </row>
    <row r="1145" ht="14.25" customHeight="1">
      <c r="B1145" s="83"/>
      <c r="D1145" s="2"/>
      <c r="E1145" s="2"/>
    </row>
    <row r="1146" ht="14.25" customHeight="1">
      <c r="B1146" s="83"/>
      <c r="D1146" s="2"/>
      <c r="E1146" s="2"/>
    </row>
    <row r="1147" ht="14.25" customHeight="1">
      <c r="B1147" s="83"/>
      <c r="D1147" s="2"/>
      <c r="E1147" s="2"/>
    </row>
    <row r="1148" ht="14.25" customHeight="1">
      <c r="B1148" s="83"/>
      <c r="D1148" s="2"/>
      <c r="E1148" s="2"/>
    </row>
    <row r="1149" ht="14.25" customHeight="1">
      <c r="B1149" s="83"/>
      <c r="D1149" s="2"/>
      <c r="E1149" s="2"/>
    </row>
    <row r="1150" ht="14.25" customHeight="1">
      <c r="B1150" s="83"/>
      <c r="D1150" s="2"/>
      <c r="E1150" s="2"/>
    </row>
    <row r="1151" ht="14.25" customHeight="1">
      <c r="B1151" s="83"/>
      <c r="D1151" s="2"/>
      <c r="E1151" s="2"/>
    </row>
    <row r="1152" ht="14.25" customHeight="1">
      <c r="B1152" s="83"/>
      <c r="D1152" s="2"/>
      <c r="E1152" s="2"/>
    </row>
    <row r="1153" ht="14.25" customHeight="1">
      <c r="B1153" s="83"/>
      <c r="D1153" s="2"/>
      <c r="E1153" s="2"/>
    </row>
    <row r="1154" ht="14.25" customHeight="1">
      <c r="B1154" s="83"/>
      <c r="D1154" s="2"/>
      <c r="E1154" s="2"/>
    </row>
    <row r="1155" ht="14.25" customHeight="1">
      <c r="B1155" s="83"/>
      <c r="D1155" s="2"/>
      <c r="E1155" s="2"/>
    </row>
    <row r="1156" ht="14.25" customHeight="1">
      <c r="B1156" s="83"/>
      <c r="D1156" s="2"/>
      <c r="E1156" s="2"/>
    </row>
    <row r="1157" ht="14.25" customHeight="1">
      <c r="B1157" s="83"/>
      <c r="D1157" s="2"/>
      <c r="E1157" s="2"/>
    </row>
    <row r="1158" ht="14.25" customHeight="1">
      <c r="B1158" s="83"/>
      <c r="D1158" s="2"/>
      <c r="E1158" s="2"/>
    </row>
    <row r="1159" ht="14.25" customHeight="1">
      <c r="B1159" s="83"/>
      <c r="D1159" s="2"/>
      <c r="E1159" s="2"/>
    </row>
    <row r="1160" ht="14.25" customHeight="1">
      <c r="B1160" s="83"/>
      <c r="D1160" s="2"/>
      <c r="E1160" s="2"/>
    </row>
    <row r="1161" ht="14.25" customHeight="1">
      <c r="B1161" s="83"/>
      <c r="D1161" s="2"/>
      <c r="E1161" s="2"/>
    </row>
    <row r="1162" ht="14.25" customHeight="1">
      <c r="B1162" s="83"/>
      <c r="D1162" s="2"/>
      <c r="E1162" s="2"/>
    </row>
    <row r="1163" ht="14.25" customHeight="1">
      <c r="B1163" s="83"/>
      <c r="D1163" s="2"/>
      <c r="E1163" s="2"/>
    </row>
    <row r="1164" ht="14.25" customHeight="1">
      <c r="B1164" s="83"/>
      <c r="D1164" s="2"/>
      <c r="E1164" s="2"/>
    </row>
    <row r="1165" ht="14.25" customHeight="1">
      <c r="B1165" s="83"/>
      <c r="D1165" s="2"/>
      <c r="E1165" s="2"/>
    </row>
    <row r="1166" ht="14.25" customHeight="1">
      <c r="B1166" s="83"/>
      <c r="D1166" s="2"/>
      <c r="E1166" s="2"/>
    </row>
    <row r="1167" ht="14.25" customHeight="1">
      <c r="B1167" s="83"/>
      <c r="D1167" s="2"/>
      <c r="E1167" s="2"/>
    </row>
    <row r="1168" ht="14.25" customHeight="1">
      <c r="B1168" s="83"/>
      <c r="D1168" s="2"/>
      <c r="E1168" s="2"/>
    </row>
    <row r="1169" ht="14.25" customHeight="1">
      <c r="B1169" s="83"/>
      <c r="D1169" s="2"/>
      <c r="E1169" s="2"/>
    </row>
    <row r="1170" ht="14.25" customHeight="1">
      <c r="B1170" s="83"/>
      <c r="D1170" s="2"/>
      <c r="E1170" s="2"/>
    </row>
    <row r="1171" ht="14.25" customHeight="1">
      <c r="B1171" s="83"/>
      <c r="D1171" s="2"/>
      <c r="E1171" s="2"/>
    </row>
    <row r="1172" ht="14.25" customHeight="1">
      <c r="B1172" s="83"/>
      <c r="D1172" s="2"/>
      <c r="E1172" s="2"/>
    </row>
    <row r="1173" ht="14.25" customHeight="1">
      <c r="B1173" s="83"/>
      <c r="D1173" s="2"/>
      <c r="E1173" s="2"/>
    </row>
    <row r="1174" ht="14.25" customHeight="1">
      <c r="B1174" s="83"/>
      <c r="D1174" s="2"/>
      <c r="E1174" s="2"/>
    </row>
    <row r="1175" ht="14.25" customHeight="1">
      <c r="B1175" s="83"/>
      <c r="D1175" s="2"/>
      <c r="E1175" s="2"/>
    </row>
    <row r="1176" ht="14.25" customHeight="1">
      <c r="B1176" s="83"/>
      <c r="D1176" s="2"/>
      <c r="E1176" s="2"/>
    </row>
    <row r="1177" ht="14.25" customHeight="1">
      <c r="B1177" s="83"/>
      <c r="D1177" s="2"/>
      <c r="E1177" s="2"/>
    </row>
    <row r="1178" ht="14.25" customHeight="1">
      <c r="B1178" s="83"/>
      <c r="D1178" s="2"/>
      <c r="E1178" s="2"/>
    </row>
    <row r="1179" ht="14.25" customHeight="1">
      <c r="B1179" s="83"/>
      <c r="D1179" s="2"/>
      <c r="E1179" s="2"/>
    </row>
    <row r="1180" ht="14.25" customHeight="1">
      <c r="B1180" s="83"/>
      <c r="D1180" s="2"/>
      <c r="E1180" s="2"/>
    </row>
    <row r="1181" ht="14.25" customHeight="1">
      <c r="B1181" s="83"/>
      <c r="D1181" s="2"/>
      <c r="E1181" s="2"/>
    </row>
    <row r="1182" ht="14.25" customHeight="1">
      <c r="B1182" s="83"/>
      <c r="D1182" s="2"/>
      <c r="E1182" s="2"/>
    </row>
    <row r="1183" ht="14.25" customHeight="1">
      <c r="B1183" s="83"/>
      <c r="D1183" s="2"/>
      <c r="E1183" s="2"/>
    </row>
    <row r="1184" ht="14.25" customHeight="1">
      <c r="B1184" s="83"/>
      <c r="D1184" s="2"/>
      <c r="E1184" s="2"/>
    </row>
    <row r="1185" ht="14.25" customHeight="1">
      <c r="B1185" s="83"/>
      <c r="D1185" s="2"/>
      <c r="E1185" s="2"/>
    </row>
    <row r="1186" ht="14.25" customHeight="1">
      <c r="B1186" s="83"/>
      <c r="D1186" s="2"/>
      <c r="E1186" s="2"/>
    </row>
    <row r="1187" ht="14.25" customHeight="1">
      <c r="B1187" s="83"/>
      <c r="D1187" s="2"/>
      <c r="E1187" s="2"/>
    </row>
    <row r="1188" ht="14.25" customHeight="1">
      <c r="B1188" s="83"/>
      <c r="D1188" s="2"/>
      <c r="E1188" s="2"/>
    </row>
    <row r="1189" ht="14.25" customHeight="1">
      <c r="B1189" s="83"/>
      <c r="D1189" s="2"/>
      <c r="E1189" s="2"/>
    </row>
    <row r="1190" ht="14.25" customHeight="1">
      <c r="B1190" s="83"/>
      <c r="D1190" s="2"/>
      <c r="E1190" s="2"/>
    </row>
    <row r="1191" ht="14.25" customHeight="1">
      <c r="B1191" s="83"/>
      <c r="D1191" s="2"/>
      <c r="E1191" s="2"/>
    </row>
    <row r="1192" ht="14.25" customHeight="1">
      <c r="B1192" s="83"/>
      <c r="D1192" s="2"/>
      <c r="E1192" s="2"/>
    </row>
    <row r="1193" ht="14.25" customHeight="1">
      <c r="B1193" s="83"/>
      <c r="D1193" s="2"/>
      <c r="E1193" s="2"/>
    </row>
    <row r="1194" ht="14.25" customHeight="1">
      <c r="B1194" s="83"/>
      <c r="D1194" s="2"/>
      <c r="E1194" s="2"/>
    </row>
    <row r="1195" ht="14.25" customHeight="1">
      <c r="B1195" s="83"/>
      <c r="D1195" s="2"/>
      <c r="E1195" s="2"/>
    </row>
    <row r="1196" ht="14.25" customHeight="1">
      <c r="B1196" s="83"/>
      <c r="D1196" s="2"/>
      <c r="E1196" s="2"/>
    </row>
    <row r="1197" ht="14.25" customHeight="1">
      <c r="B1197" s="83"/>
      <c r="D1197" s="2"/>
      <c r="E1197" s="2"/>
    </row>
    <row r="1198" ht="14.25" customHeight="1">
      <c r="B1198" s="83"/>
      <c r="D1198" s="2"/>
      <c r="E1198" s="2"/>
    </row>
    <row r="1199" ht="14.25" customHeight="1">
      <c r="B1199" s="83"/>
      <c r="D1199" s="2"/>
      <c r="E1199" s="2"/>
    </row>
    <row r="1200" ht="14.25" customHeight="1">
      <c r="B1200" s="83"/>
      <c r="D1200" s="2"/>
      <c r="E1200" s="2"/>
    </row>
    <row r="1201" ht="14.25" customHeight="1">
      <c r="B1201" s="83"/>
      <c r="D1201" s="2"/>
      <c r="E1201" s="2"/>
    </row>
    <row r="1202" ht="14.25" customHeight="1">
      <c r="B1202" s="83"/>
      <c r="D1202" s="2"/>
      <c r="E1202" s="2"/>
    </row>
    <row r="1203" ht="14.25" customHeight="1">
      <c r="B1203" s="83"/>
      <c r="D1203" s="2"/>
      <c r="E1203" s="2"/>
    </row>
    <row r="1204" ht="14.25" customHeight="1">
      <c r="B1204" s="83"/>
      <c r="D1204" s="2"/>
      <c r="E1204" s="2"/>
    </row>
    <row r="1205" ht="14.25" customHeight="1">
      <c r="B1205" s="83"/>
      <c r="D1205" s="2"/>
      <c r="E1205" s="2"/>
    </row>
    <row r="1206" ht="14.25" customHeight="1">
      <c r="B1206" s="83"/>
      <c r="D1206" s="2"/>
      <c r="E1206" s="2"/>
    </row>
    <row r="1207" ht="14.25" customHeight="1">
      <c r="B1207" s="83"/>
      <c r="D1207" s="2"/>
      <c r="E1207" s="2"/>
    </row>
    <row r="1208" ht="14.25" customHeight="1">
      <c r="B1208" s="83"/>
      <c r="D1208" s="2"/>
      <c r="E1208" s="2"/>
    </row>
    <row r="1209" ht="14.25" customHeight="1">
      <c r="B1209" s="83"/>
      <c r="D1209" s="2"/>
      <c r="E1209" s="2"/>
    </row>
    <row r="1210" ht="14.25" customHeight="1">
      <c r="B1210" s="83"/>
      <c r="D1210" s="2"/>
      <c r="E1210" s="2"/>
    </row>
    <row r="1211" ht="14.25" customHeight="1">
      <c r="B1211" s="83"/>
      <c r="D1211" s="2"/>
      <c r="E1211" s="2"/>
    </row>
    <row r="1212" ht="14.25" customHeight="1">
      <c r="B1212" s="83"/>
      <c r="D1212" s="2"/>
      <c r="E1212" s="2"/>
    </row>
    <row r="1213" ht="14.25" customHeight="1">
      <c r="B1213" s="83"/>
      <c r="D1213" s="2"/>
      <c r="E1213" s="2"/>
    </row>
    <row r="1214" ht="14.25" customHeight="1">
      <c r="B1214" s="83"/>
      <c r="D1214" s="2"/>
      <c r="E1214" s="2"/>
    </row>
    <row r="1215" ht="14.25" customHeight="1">
      <c r="B1215" s="83"/>
      <c r="D1215" s="2"/>
      <c r="E1215" s="2"/>
    </row>
    <row r="1216" ht="14.25" customHeight="1">
      <c r="B1216" s="83"/>
      <c r="D1216" s="2"/>
      <c r="E1216" s="2"/>
    </row>
    <row r="1217" ht="14.25" customHeight="1">
      <c r="B1217" s="83"/>
      <c r="D1217" s="2"/>
      <c r="E1217" s="2"/>
    </row>
    <row r="1218" ht="14.25" customHeight="1">
      <c r="B1218" s="83"/>
      <c r="D1218" s="2"/>
      <c r="E1218" s="2"/>
    </row>
    <row r="1219" ht="14.25" customHeight="1">
      <c r="B1219" s="83"/>
      <c r="D1219" s="2"/>
      <c r="E1219" s="2"/>
    </row>
    <row r="1220" ht="14.25" customHeight="1">
      <c r="B1220" s="83"/>
      <c r="D1220" s="2"/>
      <c r="E1220" s="2"/>
    </row>
    <row r="1221" ht="14.25" customHeight="1">
      <c r="B1221" s="83"/>
      <c r="D1221" s="2"/>
      <c r="E1221" s="2"/>
    </row>
    <row r="1222" ht="14.25" customHeight="1">
      <c r="B1222" s="83"/>
      <c r="D1222" s="2"/>
      <c r="E1222" s="2"/>
    </row>
    <row r="1223" ht="14.25" customHeight="1">
      <c r="B1223" s="83"/>
      <c r="D1223" s="2"/>
      <c r="E1223" s="2"/>
    </row>
    <row r="1224" ht="14.25" customHeight="1">
      <c r="B1224" s="83"/>
      <c r="D1224" s="2"/>
      <c r="E1224" s="2"/>
    </row>
    <row r="1225" ht="14.25" customHeight="1">
      <c r="B1225" s="83"/>
      <c r="D1225" s="2"/>
      <c r="E1225" s="2"/>
    </row>
    <row r="1226" ht="14.25" customHeight="1">
      <c r="B1226" s="83"/>
      <c r="D1226" s="2"/>
      <c r="E1226" s="2"/>
    </row>
    <row r="1227" ht="14.25" customHeight="1">
      <c r="B1227" s="83"/>
      <c r="D1227" s="2"/>
      <c r="E1227" s="2"/>
    </row>
    <row r="1228" ht="14.25" customHeight="1">
      <c r="B1228" s="83"/>
      <c r="D1228" s="2"/>
      <c r="E1228" s="2"/>
    </row>
    <row r="1229" ht="14.25" customHeight="1">
      <c r="B1229" s="83"/>
      <c r="D1229" s="2"/>
      <c r="E1229" s="2"/>
    </row>
    <row r="1230" ht="14.25" customHeight="1">
      <c r="B1230" s="83"/>
      <c r="D1230" s="2"/>
      <c r="E1230" s="2"/>
    </row>
    <row r="1231" ht="14.25" customHeight="1">
      <c r="B1231" s="83"/>
      <c r="D1231" s="2"/>
      <c r="E1231" s="2"/>
    </row>
    <row r="1232" ht="14.25" customHeight="1">
      <c r="B1232" s="83"/>
      <c r="D1232" s="2"/>
      <c r="E1232" s="2"/>
    </row>
    <row r="1233" ht="14.25" customHeight="1">
      <c r="B1233" s="83"/>
      <c r="D1233" s="2"/>
      <c r="E1233" s="2"/>
    </row>
    <row r="1234" ht="14.25" customHeight="1">
      <c r="B1234" s="83"/>
      <c r="D1234" s="2"/>
      <c r="E1234" s="2"/>
    </row>
    <row r="1235" ht="14.25" customHeight="1">
      <c r="B1235" s="83"/>
      <c r="D1235" s="2"/>
      <c r="E1235" s="2"/>
    </row>
    <row r="1236" ht="14.25" customHeight="1">
      <c r="B1236" s="83"/>
      <c r="D1236" s="2"/>
      <c r="E1236" s="2"/>
    </row>
    <row r="1237" ht="14.25" customHeight="1">
      <c r="B1237" s="83"/>
      <c r="D1237" s="2"/>
      <c r="E1237" s="2"/>
    </row>
    <row r="1238" ht="14.25" customHeight="1">
      <c r="B1238" s="83"/>
      <c r="D1238" s="2"/>
      <c r="E1238" s="2"/>
    </row>
    <row r="1239" ht="14.25" customHeight="1">
      <c r="B1239" s="83"/>
      <c r="D1239" s="2"/>
      <c r="E1239" s="2"/>
    </row>
    <row r="1240" ht="14.25" customHeight="1">
      <c r="B1240" s="83"/>
      <c r="D1240" s="2"/>
      <c r="E1240" s="2"/>
    </row>
    <row r="1241" ht="14.25" customHeight="1">
      <c r="B1241" s="83"/>
      <c r="D1241" s="2"/>
      <c r="E1241" s="2"/>
    </row>
    <row r="1242" ht="14.25" customHeight="1">
      <c r="B1242" s="83"/>
      <c r="D1242" s="2"/>
      <c r="E1242" s="2"/>
    </row>
    <row r="1243" ht="14.25" customHeight="1">
      <c r="B1243" s="83"/>
      <c r="D1243" s="2"/>
      <c r="E1243" s="2"/>
    </row>
    <row r="1244" ht="14.25" customHeight="1">
      <c r="B1244" s="83"/>
      <c r="D1244" s="2"/>
      <c r="E1244" s="2"/>
    </row>
    <row r="1245" ht="14.25" customHeight="1">
      <c r="B1245" s="83"/>
      <c r="D1245" s="2"/>
      <c r="E1245" s="2"/>
    </row>
    <row r="1246" ht="14.25" customHeight="1">
      <c r="B1246" s="83"/>
      <c r="D1246" s="2"/>
      <c r="E1246" s="2"/>
    </row>
    <row r="1247" ht="14.25" customHeight="1">
      <c r="B1247" s="83"/>
      <c r="D1247" s="2"/>
      <c r="E1247" s="2"/>
    </row>
    <row r="1248" ht="14.25" customHeight="1">
      <c r="B1248" s="83"/>
      <c r="D1248" s="2"/>
      <c r="E1248" s="2"/>
    </row>
    <row r="1249" ht="14.25" customHeight="1">
      <c r="B1249" s="83"/>
      <c r="D1249" s="2"/>
      <c r="E1249" s="2"/>
    </row>
    <row r="1250" ht="14.25" customHeight="1">
      <c r="B1250" s="83"/>
      <c r="D1250" s="2"/>
      <c r="E1250" s="2"/>
    </row>
    <row r="1251" ht="14.25" customHeight="1">
      <c r="B1251" s="83"/>
      <c r="D1251" s="2"/>
      <c r="E1251" s="2"/>
    </row>
    <row r="1252" ht="14.25" customHeight="1">
      <c r="B1252" s="83"/>
      <c r="D1252" s="2"/>
      <c r="E1252" s="2"/>
    </row>
    <row r="1253" ht="14.25" customHeight="1">
      <c r="B1253" s="83"/>
      <c r="D1253" s="2"/>
      <c r="E1253" s="2"/>
    </row>
    <row r="1254" ht="14.25" customHeight="1">
      <c r="B1254" s="83"/>
      <c r="D1254" s="2"/>
      <c r="E1254" s="2"/>
    </row>
    <row r="1255" ht="14.25" customHeight="1">
      <c r="B1255" s="83"/>
      <c r="D1255" s="2"/>
      <c r="E1255" s="2"/>
    </row>
    <row r="1256" ht="14.25" customHeight="1">
      <c r="B1256" s="83"/>
      <c r="D1256" s="2"/>
      <c r="E1256" s="2"/>
    </row>
    <row r="1257" ht="14.25" customHeight="1">
      <c r="B1257" s="83"/>
      <c r="D1257" s="2"/>
      <c r="E1257" s="2"/>
    </row>
    <row r="1258" ht="14.25" customHeight="1">
      <c r="B1258" s="83"/>
      <c r="D1258" s="2"/>
      <c r="E1258" s="2"/>
    </row>
    <row r="1259" ht="14.25" customHeight="1">
      <c r="B1259" s="83"/>
      <c r="D1259" s="2"/>
      <c r="E1259" s="2"/>
    </row>
    <row r="1260" ht="14.25" customHeight="1">
      <c r="B1260" s="83"/>
      <c r="D1260" s="2"/>
      <c r="E1260" s="2"/>
    </row>
    <row r="1261" ht="14.25" customHeight="1">
      <c r="B1261" s="83"/>
      <c r="D1261" s="2"/>
      <c r="E1261" s="2"/>
    </row>
    <row r="1262" ht="14.25" customHeight="1">
      <c r="B1262" s="83"/>
      <c r="D1262" s="2"/>
      <c r="E1262" s="2"/>
    </row>
    <row r="1263" ht="14.25" customHeight="1">
      <c r="B1263" s="83"/>
      <c r="D1263" s="2"/>
      <c r="E1263" s="2"/>
    </row>
    <row r="1264" ht="14.25" customHeight="1">
      <c r="B1264" s="83"/>
      <c r="D1264" s="2"/>
      <c r="E1264" s="2"/>
    </row>
    <row r="1265" ht="14.25" customHeight="1">
      <c r="B1265" s="83"/>
      <c r="D1265" s="2"/>
      <c r="E1265" s="2"/>
    </row>
    <row r="1266" ht="14.25" customHeight="1">
      <c r="B1266" s="83"/>
      <c r="D1266" s="2"/>
      <c r="E1266" s="2"/>
    </row>
    <row r="1267" ht="14.25" customHeight="1">
      <c r="B1267" s="83"/>
      <c r="D1267" s="2"/>
      <c r="E1267" s="2"/>
    </row>
    <row r="1268" ht="14.25" customHeight="1">
      <c r="B1268" s="83"/>
      <c r="D1268" s="2"/>
      <c r="E1268" s="2"/>
    </row>
    <row r="1269" ht="14.25" customHeight="1">
      <c r="B1269" s="83"/>
      <c r="D1269" s="2"/>
      <c r="E1269" s="2"/>
    </row>
    <row r="1270" ht="14.25" customHeight="1">
      <c r="B1270" s="83"/>
      <c r="D1270" s="2"/>
      <c r="E1270" s="2"/>
    </row>
    <row r="1271" ht="14.25" customHeight="1">
      <c r="B1271" s="83"/>
      <c r="D1271" s="2"/>
      <c r="E1271" s="2"/>
    </row>
    <row r="1272" ht="14.25" customHeight="1">
      <c r="B1272" s="83"/>
      <c r="D1272" s="2"/>
      <c r="E1272" s="2"/>
    </row>
    <row r="1273" ht="14.25" customHeight="1">
      <c r="B1273" s="83"/>
      <c r="D1273" s="2"/>
      <c r="E1273" s="2"/>
    </row>
    <row r="1274" ht="14.25" customHeight="1">
      <c r="B1274" s="83"/>
      <c r="D1274" s="2"/>
      <c r="E1274" s="2"/>
    </row>
    <row r="1275" ht="14.25" customHeight="1">
      <c r="B1275" s="83"/>
      <c r="D1275" s="2"/>
      <c r="E1275" s="2"/>
    </row>
    <row r="1276" ht="14.25" customHeight="1">
      <c r="B1276" s="83"/>
      <c r="D1276" s="2"/>
      <c r="E1276" s="2"/>
    </row>
    <row r="1277" ht="14.25" customHeight="1">
      <c r="B1277" s="83"/>
      <c r="D1277" s="2"/>
      <c r="E1277" s="2"/>
    </row>
    <row r="1278" ht="14.25" customHeight="1">
      <c r="B1278" s="83"/>
      <c r="D1278" s="2"/>
      <c r="E1278" s="2"/>
    </row>
    <row r="1279" ht="14.25" customHeight="1">
      <c r="B1279" s="83"/>
      <c r="D1279" s="2"/>
      <c r="E1279" s="2"/>
    </row>
    <row r="1280" ht="14.25" customHeight="1">
      <c r="B1280" s="83"/>
      <c r="D1280" s="2"/>
      <c r="E1280" s="2"/>
    </row>
    <row r="1281" ht="14.25" customHeight="1">
      <c r="B1281" s="83"/>
      <c r="D1281" s="2"/>
      <c r="E1281" s="2"/>
    </row>
    <row r="1282" ht="14.25" customHeight="1">
      <c r="B1282" s="83"/>
      <c r="D1282" s="2"/>
      <c r="E1282" s="2"/>
    </row>
    <row r="1283" ht="14.25" customHeight="1">
      <c r="B1283" s="83"/>
      <c r="D1283" s="2"/>
      <c r="E1283" s="2"/>
    </row>
    <row r="1284" ht="14.25" customHeight="1">
      <c r="B1284" s="83"/>
      <c r="D1284" s="2"/>
      <c r="E1284" s="2"/>
    </row>
    <row r="1285" ht="14.25" customHeight="1">
      <c r="B1285" s="83"/>
      <c r="D1285" s="2"/>
      <c r="E1285" s="2"/>
    </row>
    <row r="1286" ht="14.25" customHeight="1">
      <c r="B1286" s="83"/>
      <c r="D1286" s="2"/>
      <c r="E1286" s="2"/>
    </row>
    <row r="1287" ht="14.25" customHeight="1">
      <c r="B1287" s="83"/>
      <c r="D1287" s="2"/>
      <c r="E1287" s="2"/>
    </row>
    <row r="1288" ht="14.25" customHeight="1">
      <c r="B1288" s="83"/>
      <c r="D1288" s="2"/>
      <c r="E1288" s="2"/>
    </row>
    <row r="1289" ht="14.25" customHeight="1">
      <c r="B1289" s="83"/>
      <c r="D1289" s="2"/>
      <c r="E1289" s="2"/>
    </row>
    <row r="1290" ht="14.25" customHeight="1">
      <c r="B1290" s="83"/>
      <c r="D1290" s="2"/>
      <c r="E1290" s="2"/>
    </row>
    <row r="1291" ht="14.25" customHeight="1">
      <c r="B1291" s="83"/>
      <c r="D1291" s="2"/>
      <c r="E1291" s="2"/>
    </row>
    <row r="1292" ht="14.25" customHeight="1">
      <c r="B1292" s="83"/>
      <c r="D1292" s="2"/>
      <c r="E1292" s="2"/>
    </row>
    <row r="1293" ht="14.25" customHeight="1">
      <c r="B1293" s="83"/>
      <c r="D1293" s="2"/>
      <c r="E1293" s="2"/>
    </row>
    <row r="1294" ht="14.25" customHeight="1">
      <c r="B1294" s="83"/>
      <c r="D1294" s="2"/>
      <c r="E1294" s="2"/>
    </row>
    <row r="1295" ht="14.25" customHeight="1">
      <c r="B1295" s="83"/>
      <c r="D1295" s="2"/>
      <c r="E1295" s="2"/>
    </row>
    <row r="1296" ht="14.25" customHeight="1">
      <c r="B1296" s="83"/>
      <c r="D1296" s="2"/>
      <c r="E1296" s="2"/>
    </row>
    <row r="1297" ht="14.25" customHeight="1">
      <c r="B1297" s="83"/>
      <c r="D1297" s="2"/>
      <c r="E1297" s="2"/>
    </row>
    <row r="1298" ht="14.25" customHeight="1">
      <c r="B1298" s="83"/>
      <c r="D1298" s="2"/>
      <c r="E1298" s="2"/>
    </row>
    <row r="1299" ht="14.25" customHeight="1">
      <c r="B1299" s="83"/>
      <c r="D1299" s="2"/>
      <c r="E1299" s="2"/>
    </row>
    <row r="1300" ht="14.25" customHeight="1">
      <c r="B1300" s="83"/>
      <c r="D1300" s="2"/>
      <c r="E1300" s="2"/>
    </row>
    <row r="1301" ht="14.25" customHeight="1">
      <c r="B1301" s="83"/>
      <c r="D1301" s="2"/>
      <c r="E1301" s="2"/>
    </row>
    <row r="1302" ht="14.25" customHeight="1">
      <c r="B1302" s="83"/>
      <c r="D1302" s="2"/>
      <c r="E1302" s="2"/>
    </row>
    <row r="1303" ht="14.25" customHeight="1">
      <c r="B1303" s="83"/>
      <c r="D1303" s="2"/>
      <c r="E1303" s="2"/>
    </row>
    <row r="1304" ht="14.25" customHeight="1">
      <c r="B1304" s="83"/>
      <c r="D1304" s="2"/>
      <c r="E1304" s="2"/>
    </row>
    <row r="1305" ht="14.25" customHeight="1">
      <c r="B1305" s="83"/>
      <c r="D1305" s="2"/>
      <c r="E1305" s="2"/>
    </row>
    <row r="1306" ht="14.25" customHeight="1">
      <c r="B1306" s="83"/>
      <c r="D1306" s="2"/>
      <c r="E1306" s="2"/>
    </row>
    <row r="1307" ht="14.25" customHeight="1">
      <c r="B1307" s="83"/>
      <c r="D1307" s="2"/>
      <c r="E1307" s="2"/>
    </row>
    <row r="1308" ht="14.25" customHeight="1">
      <c r="B1308" s="83"/>
      <c r="D1308" s="2"/>
      <c r="E1308" s="2"/>
    </row>
    <row r="1309" ht="14.25" customHeight="1">
      <c r="B1309" s="83"/>
      <c r="D1309" s="2"/>
      <c r="E1309" s="2"/>
    </row>
    <row r="1310" ht="14.25" customHeight="1">
      <c r="B1310" s="83"/>
      <c r="D1310" s="2"/>
      <c r="E1310" s="2"/>
    </row>
    <row r="1311" ht="14.25" customHeight="1">
      <c r="B1311" s="83"/>
      <c r="D1311" s="2"/>
      <c r="E1311" s="2"/>
    </row>
    <row r="1312" ht="14.25" customHeight="1">
      <c r="B1312" s="83"/>
      <c r="D1312" s="2"/>
      <c r="E1312" s="2"/>
    </row>
    <row r="1313" ht="14.25" customHeight="1">
      <c r="B1313" s="83"/>
      <c r="D1313" s="2"/>
      <c r="E1313" s="2"/>
    </row>
    <row r="1314" ht="14.25" customHeight="1">
      <c r="B1314" s="83"/>
      <c r="D1314" s="2"/>
      <c r="E1314" s="2"/>
    </row>
    <row r="1315" ht="14.25" customHeight="1">
      <c r="B1315" s="83"/>
      <c r="D1315" s="2"/>
      <c r="E1315" s="2"/>
    </row>
    <row r="1316" ht="14.25" customHeight="1">
      <c r="B1316" s="83"/>
      <c r="D1316" s="2"/>
      <c r="E1316" s="2"/>
    </row>
    <row r="1317" ht="14.25" customHeight="1">
      <c r="B1317" s="83"/>
      <c r="D1317" s="2"/>
      <c r="E1317" s="2"/>
    </row>
    <row r="1318" ht="14.25" customHeight="1">
      <c r="B1318" s="83"/>
      <c r="D1318" s="2"/>
      <c r="E1318" s="2"/>
    </row>
    <row r="1319" ht="14.25" customHeight="1">
      <c r="B1319" s="83"/>
      <c r="D1319" s="2"/>
      <c r="E1319" s="2"/>
    </row>
    <row r="1320" ht="14.25" customHeight="1">
      <c r="B1320" s="83"/>
      <c r="D1320" s="2"/>
      <c r="E1320" s="2"/>
    </row>
    <row r="1321" ht="14.25" customHeight="1">
      <c r="B1321" s="83"/>
      <c r="D1321" s="2"/>
      <c r="E1321" s="2"/>
    </row>
    <row r="1322" ht="14.25" customHeight="1">
      <c r="B1322" s="83"/>
      <c r="D1322" s="2"/>
      <c r="E1322" s="2"/>
    </row>
    <row r="1323" ht="14.25" customHeight="1">
      <c r="B1323" s="83"/>
      <c r="D1323" s="2"/>
      <c r="E1323" s="2"/>
    </row>
    <row r="1324" ht="14.25" customHeight="1">
      <c r="B1324" s="83"/>
      <c r="D1324" s="2"/>
      <c r="E1324" s="2"/>
    </row>
    <row r="1325" ht="14.25" customHeight="1">
      <c r="B1325" s="83"/>
      <c r="D1325" s="2"/>
      <c r="E1325" s="2"/>
    </row>
    <row r="1326" ht="14.25" customHeight="1">
      <c r="B1326" s="83"/>
      <c r="D1326" s="2"/>
      <c r="E1326" s="2"/>
    </row>
    <row r="1327" ht="14.25" customHeight="1">
      <c r="B1327" s="83"/>
      <c r="D1327" s="2"/>
      <c r="E1327" s="2"/>
    </row>
    <row r="1328" ht="14.25" customHeight="1">
      <c r="B1328" s="83"/>
      <c r="D1328" s="2"/>
      <c r="E1328" s="2"/>
    </row>
    <row r="1329" ht="14.25" customHeight="1">
      <c r="B1329" s="83"/>
      <c r="D1329" s="2"/>
      <c r="E1329" s="2"/>
    </row>
    <row r="1330" ht="14.25" customHeight="1">
      <c r="B1330" s="83"/>
      <c r="D1330" s="2"/>
      <c r="E1330" s="2"/>
    </row>
    <row r="1331" ht="14.25" customHeight="1">
      <c r="B1331" s="83"/>
      <c r="D1331" s="2"/>
      <c r="E1331" s="2"/>
    </row>
    <row r="1332" ht="14.25" customHeight="1">
      <c r="B1332" s="83"/>
      <c r="D1332" s="2"/>
      <c r="E1332" s="2"/>
    </row>
    <row r="1333" ht="14.25" customHeight="1">
      <c r="B1333" s="83"/>
      <c r="D1333" s="2"/>
      <c r="E1333" s="2"/>
    </row>
    <row r="1334" ht="14.25" customHeight="1">
      <c r="B1334" s="83"/>
      <c r="D1334" s="2"/>
      <c r="E1334" s="2"/>
    </row>
    <row r="1335" ht="14.25" customHeight="1">
      <c r="B1335" s="83"/>
      <c r="D1335" s="2"/>
      <c r="E1335" s="2"/>
    </row>
    <row r="1336" ht="14.25" customHeight="1">
      <c r="B1336" s="83"/>
      <c r="D1336" s="2"/>
      <c r="E1336" s="2"/>
    </row>
    <row r="1337" ht="14.25" customHeight="1">
      <c r="B1337" s="83"/>
      <c r="D1337" s="2"/>
      <c r="E1337" s="2"/>
    </row>
    <row r="1338" ht="14.25" customHeight="1">
      <c r="B1338" s="83"/>
      <c r="D1338" s="2"/>
      <c r="E1338" s="2"/>
    </row>
    <row r="1339" ht="14.25" customHeight="1">
      <c r="B1339" s="83"/>
      <c r="D1339" s="2"/>
      <c r="E1339" s="2"/>
    </row>
    <row r="1340" ht="14.25" customHeight="1">
      <c r="B1340" s="83"/>
      <c r="D1340" s="2"/>
      <c r="E1340" s="2"/>
    </row>
    <row r="1341" ht="14.25" customHeight="1">
      <c r="B1341" s="83"/>
      <c r="D1341" s="2"/>
      <c r="E1341" s="2"/>
    </row>
    <row r="1342" ht="14.25" customHeight="1">
      <c r="B1342" s="83"/>
      <c r="D1342" s="2"/>
      <c r="E1342" s="2"/>
    </row>
    <row r="1343" ht="14.25" customHeight="1">
      <c r="B1343" s="83"/>
      <c r="D1343" s="2"/>
      <c r="E1343" s="2"/>
    </row>
    <row r="1344" ht="14.25" customHeight="1">
      <c r="B1344" s="83"/>
      <c r="D1344" s="2"/>
      <c r="E1344" s="2"/>
    </row>
    <row r="1345" ht="14.25" customHeight="1">
      <c r="B1345" s="83"/>
      <c r="D1345" s="2"/>
      <c r="E1345" s="2"/>
    </row>
    <row r="1346" ht="14.25" customHeight="1">
      <c r="B1346" s="83"/>
      <c r="D1346" s="2"/>
      <c r="E1346" s="2"/>
    </row>
    <row r="1347" ht="14.25" customHeight="1">
      <c r="B1347" s="83"/>
      <c r="D1347" s="2"/>
      <c r="E1347" s="2"/>
    </row>
    <row r="1348" ht="14.25" customHeight="1">
      <c r="B1348" s="83"/>
      <c r="D1348" s="2"/>
      <c r="E1348" s="2"/>
    </row>
    <row r="1349" ht="14.25" customHeight="1">
      <c r="B1349" s="83"/>
      <c r="D1349" s="2"/>
      <c r="E1349" s="2"/>
    </row>
    <row r="1350" ht="14.25" customHeight="1">
      <c r="B1350" s="83"/>
      <c r="D1350" s="2"/>
      <c r="E1350" s="2"/>
    </row>
    <row r="1351" ht="14.25" customHeight="1">
      <c r="B1351" s="83"/>
      <c r="D1351" s="2"/>
      <c r="E1351" s="2"/>
    </row>
    <row r="1352" ht="14.25" customHeight="1">
      <c r="B1352" s="83"/>
      <c r="D1352" s="2"/>
      <c r="E1352" s="2"/>
    </row>
    <row r="1353" ht="14.25" customHeight="1">
      <c r="B1353" s="83"/>
      <c r="D1353" s="2"/>
      <c r="E1353" s="2"/>
    </row>
    <row r="1354" ht="14.25" customHeight="1">
      <c r="B1354" s="83"/>
      <c r="D1354" s="2"/>
      <c r="E1354" s="2"/>
    </row>
    <row r="1355" ht="14.25" customHeight="1">
      <c r="B1355" s="83"/>
      <c r="D1355" s="2"/>
      <c r="E1355" s="2"/>
    </row>
    <row r="1356" ht="14.25" customHeight="1">
      <c r="B1356" s="83"/>
      <c r="D1356" s="2"/>
      <c r="E1356" s="2"/>
    </row>
    <row r="1357" ht="14.25" customHeight="1">
      <c r="B1357" s="83"/>
      <c r="D1357" s="2"/>
      <c r="E1357" s="2"/>
    </row>
    <row r="1358" ht="14.25" customHeight="1">
      <c r="B1358" s="83"/>
      <c r="D1358" s="2"/>
      <c r="E1358" s="2"/>
    </row>
    <row r="1359" ht="14.25" customHeight="1">
      <c r="B1359" s="83"/>
      <c r="D1359" s="2"/>
      <c r="E1359" s="2"/>
    </row>
    <row r="1360" ht="14.25" customHeight="1">
      <c r="B1360" s="83"/>
      <c r="D1360" s="2"/>
      <c r="E1360" s="2"/>
    </row>
    <row r="1361" ht="14.25" customHeight="1">
      <c r="B1361" s="83"/>
      <c r="D1361" s="2"/>
      <c r="E1361" s="2"/>
    </row>
    <row r="1362" ht="14.25" customHeight="1">
      <c r="B1362" s="83"/>
      <c r="D1362" s="2"/>
      <c r="E1362" s="2"/>
    </row>
    <row r="1363" ht="14.25" customHeight="1">
      <c r="B1363" s="83"/>
      <c r="D1363" s="2"/>
      <c r="E1363" s="2"/>
    </row>
    <row r="1364" ht="14.25" customHeight="1">
      <c r="B1364" s="83"/>
      <c r="D1364" s="2"/>
      <c r="E1364" s="2"/>
    </row>
    <row r="1365" ht="14.25" customHeight="1">
      <c r="B1365" s="83"/>
      <c r="D1365" s="2"/>
      <c r="E1365" s="2"/>
    </row>
    <row r="1366" ht="14.25" customHeight="1">
      <c r="B1366" s="83"/>
      <c r="D1366" s="2"/>
      <c r="E1366" s="2"/>
    </row>
    <row r="1367" ht="14.25" customHeight="1">
      <c r="B1367" s="83"/>
      <c r="D1367" s="2"/>
      <c r="E1367" s="2"/>
    </row>
    <row r="1368" ht="14.25" customHeight="1">
      <c r="B1368" s="83"/>
      <c r="D1368" s="2"/>
      <c r="E1368" s="2"/>
    </row>
    <row r="1369" ht="14.25" customHeight="1">
      <c r="B1369" s="83"/>
      <c r="D1369" s="2"/>
      <c r="E1369" s="2"/>
    </row>
    <row r="1370" ht="14.25" customHeight="1">
      <c r="B1370" s="83"/>
      <c r="D1370" s="2"/>
      <c r="E1370" s="2"/>
    </row>
    <row r="1371" ht="14.25" customHeight="1">
      <c r="B1371" s="83"/>
      <c r="D1371" s="2"/>
      <c r="E1371" s="2"/>
    </row>
    <row r="1372" ht="14.25" customHeight="1">
      <c r="B1372" s="83"/>
      <c r="D1372" s="2"/>
      <c r="E1372" s="2"/>
    </row>
    <row r="1373" ht="14.25" customHeight="1">
      <c r="B1373" s="83"/>
      <c r="D1373" s="2"/>
      <c r="E1373" s="2"/>
    </row>
    <row r="1374" ht="14.25" customHeight="1">
      <c r="B1374" s="83"/>
      <c r="D1374" s="2"/>
      <c r="E1374" s="2"/>
    </row>
    <row r="1375" ht="14.25" customHeight="1">
      <c r="B1375" s="83"/>
      <c r="D1375" s="2"/>
      <c r="E1375" s="2"/>
    </row>
    <row r="1376" ht="14.25" customHeight="1">
      <c r="B1376" s="83"/>
      <c r="D1376" s="2"/>
      <c r="E1376" s="2"/>
    </row>
    <row r="1377" ht="14.25" customHeight="1">
      <c r="B1377" s="83"/>
      <c r="D1377" s="2"/>
      <c r="E1377" s="2"/>
    </row>
    <row r="1378" ht="14.25" customHeight="1">
      <c r="B1378" s="83"/>
      <c r="D1378" s="2"/>
      <c r="E1378" s="2"/>
    </row>
    <row r="1379" ht="14.25" customHeight="1">
      <c r="B1379" s="83"/>
      <c r="D1379" s="2"/>
      <c r="E1379" s="2"/>
    </row>
    <row r="1380" ht="14.25" customHeight="1">
      <c r="B1380" s="83"/>
      <c r="D1380" s="2"/>
      <c r="E1380" s="2"/>
    </row>
    <row r="1381" ht="14.25" customHeight="1">
      <c r="B1381" s="83"/>
      <c r="D1381" s="2"/>
      <c r="E1381" s="2"/>
    </row>
    <row r="1382" ht="14.25" customHeight="1">
      <c r="B1382" s="83"/>
      <c r="D1382" s="2"/>
      <c r="E1382" s="2"/>
    </row>
    <row r="1383" ht="14.25" customHeight="1">
      <c r="B1383" s="83"/>
      <c r="D1383" s="2"/>
      <c r="E1383" s="2"/>
    </row>
    <row r="1384" ht="14.25" customHeight="1">
      <c r="B1384" s="83"/>
      <c r="D1384" s="2"/>
      <c r="E1384" s="2"/>
    </row>
    <row r="1385" ht="14.25" customHeight="1">
      <c r="B1385" s="83"/>
      <c r="D1385" s="2"/>
      <c r="E1385" s="2"/>
    </row>
    <row r="1386" ht="14.25" customHeight="1">
      <c r="B1386" s="83"/>
      <c r="D1386" s="2"/>
      <c r="E1386" s="2"/>
    </row>
    <row r="1387" ht="14.25" customHeight="1">
      <c r="B1387" s="83"/>
      <c r="D1387" s="2"/>
      <c r="E1387" s="2"/>
    </row>
    <row r="1388" ht="14.25" customHeight="1">
      <c r="B1388" s="83"/>
      <c r="D1388" s="2"/>
      <c r="E1388" s="2"/>
    </row>
    <row r="1389" ht="14.25" customHeight="1">
      <c r="B1389" s="83"/>
      <c r="D1389" s="2"/>
      <c r="E1389" s="2"/>
    </row>
    <row r="1390" ht="14.25" customHeight="1">
      <c r="B1390" s="83"/>
      <c r="D1390" s="2"/>
      <c r="E1390" s="2"/>
    </row>
    <row r="1391" ht="14.25" customHeight="1">
      <c r="B1391" s="83"/>
      <c r="D1391" s="2"/>
      <c r="E1391" s="2"/>
    </row>
    <row r="1392" ht="14.25" customHeight="1">
      <c r="B1392" s="83"/>
      <c r="D1392" s="2"/>
      <c r="E1392" s="2"/>
    </row>
    <row r="1393" ht="14.25" customHeight="1">
      <c r="B1393" s="83"/>
      <c r="D1393" s="2"/>
      <c r="E1393" s="2"/>
    </row>
    <row r="1394" ht="14.25" customHeight="1">
      <c r="B1394" s="83"/>
      <c r="D1394" s="2"/>
      <c r="E1394" s="2"/>
    </row>
    <row r="1395" ht="14.25" customHeight="1">
      <c r="B1395" s="83"/>
      <c r="D1395" s="2"/>
      <c r="E1395" s="2"/>
    </row>
    <row r="1396" ht="14.25" customHeight="1">
      <c r="B1396" s="83"/>
      <c r="D1396" s="2"/>
      <c r="E1396" s="2"/>
    </row>
    <row r="1397" ht="14.25" customHeight="1">
      <c r="B1397" s="83"/>
      <c r="D1397" s="2"/>
      <c r="E1397" s="2"/>
    </row>
    <row r="1398" ht="14.25" customHeight="1">
      <c r="B1398" s="83"/>
      <c r="D1398" s="2"/>
      <c r="E1398" s="2"/>
    </row>
    <row r="1399" ht="14.25" customHeight="1">
      <c r="B1399" s="83"/>
      <c r="D1399" s="2"/>
      <c r="E1399" s="2"/>
    </row>
    <row r="1400" ht="14.25" customHeight="1">
      <c r="B1400" s="83"/>
      <c r="D1400" s="2"/>
      <c r="E1400" s="2"/>
    </row>
    <row r="1401" ht="14.25" customHeight="1">
      <c r="B1401" s="83"/>
      <c r="D1401" s="2"/>
      <c r="E1401" s="2"/>
    </row>
    <row r="1402" ht="14.25" customHeight="1">
      <c r="B1402" s="83"/>
      <c r="D1402" s="2"/>
      <c r="E1402" s="2"/>
    </row>
    <row r="1403" ht="14.25" customHeight="1">
      <c r="B1403" s="83"/>
      <c r="D1403" s="2"/>
      <c r="E1403" s="2"/>
    </row>
    <row r="1404" ht="14.25" customHeight="1">
      <c r="B1404" s="83"/>
      <c r="D1404" s="2"/>
      <c r="E1404" s="2"/>
    </row>
    <row r="1405" ht="14.25" customHeight="1">
      <c r="B1405" s="83"/>
      <c r="D1405" s="2"/>
      <c r="E1405" s="2"/>
    </row>
    <row r="1406" ht="14.25" customHeight="1">
      <c r="B1406" s="83"/>
      <c r="D1406" s="2"/>
      <c r="E1406" s="2"/>
    </row>
    <row r="1407" ht="14.25" customHeight="1">
      <c r="B1407" s="83"/>
      <c r="D1407" s="2"/>
      <c r="E1407" s="2"/>
    </row>
    <row r="1408" ht="14.25" customHeight="1">
      <c r="B1408" s="83"/>
      <c r="D1408" s="2"/>
      <c r="E1408" s="2"/>
    </row>
    <row r="1409" ht="14.25" customHeight="1">
      <c r="B1409" s="83"/>
      <c r="D1409" s="2"/>
      <c r="E1409" s="2"/>
    </row>
    <row r="1410" ht="14.25" customHeight="1">
      <c r="B1410" s="83"/>
      <c r="D1410" s="2"/>
      <c r="E1410" s="2"/>
    </row>
    <row r="1411" ht="14.25" customHeight="1">
      <c r="B1411" s="83"/>
      <c r="D1411" s="2"/>
      <c r="E1411" s="2"/>
    </row>
    <row r="1412" ht="14.25" customHeight="1">
      <c r="B1412" s="83"/>
      <c r="D1412" s="2"/>
      <c r="E1412" s="2"/>
    </row>
    <row r="1413" ht="14.25" customHeight="1">
      <c r="B1413" s="83"/>
      <c r="D1413" s="2"/>
      <c r="E1413" s="2"/>
    </row>
    <row r="1414" ht="14.25" customHeight="1">
      <c r="B1414" s="83"/>
      <c r="D1414" s="2"/>
      <c r="E1414" s="2"/>
    </row>
    <row r="1415" ht="14.25" customHeight="1">
      <c r="B1415" s="83"/>
      <c r="D1415" s="2"/>
      <c r="E1415" s="2"/>
    </row>
    <row r="1416" ht="14.25" customHeight="1">
      <c r="B1416" s="83"/>
      <c r="D1416" s="2"/>
      <c r="E1416" s="2"/>
    </row>
    <row r="1417" ht="14.25" customHeight="1">
      <c r="B1417" s="83"/>
      <c r="D1417" s="2"/>
      <c r="E1417" s="2"/>
    </row>
    <row r="1418" ht="14.25" customHeight="1">
      <c r="B1418" s="83"/>
      <c r="D1418" s="2"/>
      <c r="E1418" s="2"/>
    </row>
    <row r="1419" ht="14.25" customHeight="1">
      <c r="B1419" s="83"/>
      <c r="D1419" s="2"/>
      <c r="E1419" s="2"/>
    </row>
    <row r="1420" ht="14.25" customHeight="1">
      <c r="B1420" s="83"/>
      <c r="D1420" s="2"/>
      <c r="E1420" s="2"/>
    </row>
    <row r="1421" ht="14.25" customHeight="1">
      <c r="B1421" s="83"/>
      <c r="D1421" s="2"/>
      <c r="E1421" s="2"/>
    </row>
    <row r="1422" ht="14.25" customHeight="1">
      <c r="B1422" s="83"/>
      <c r="D1422" s="2"/>
      <c r="E1422" s="2"/>
    </row>
    <row r="1423" ht="14.25" customHeight="1">
      <c r="B1423" s="83"/>
      <c r="D1423" s="2"/>
      <c r="E1423" s="2"/>
    </row>
    <row r="1424" ht="14.25" customHeight="1">
      <c r="B1424" s="83"/>
      <c r="D1424" s="2"/>
      <c r="E1424" s="2"/>
    </row>
    <row r="1425" ht="14.25" customHeight="1">
      <c r="B1425" s="83"/>
      <c r="D1425" s="2"/>
      <c r="E1425" s="2"/>
    </row>
    <row r="1426" ht="14.25" customHeight="1">
      <c r="B1426" s="83"/>
      <c r="D1426" s="2"/>
      <c r="E1426" s="2"/>
    </row>
    <row r="1427" ht="14.25" customHeight="1">
      <c r="B1427" s="83"/>
      <c r="D1427" s="2"/>
      <c r="E1427" s="2"/>
    </row>
    <row r="1428" ht="14.25" customHeight="1">
      <c r="B1428" s="83"/>
      <c r="D1428" s="2"/>
      <c r="E1428" s="2"/>
    </row>
    <row r="1429" ht="14.25" customHeight="1">
      <c r="B1429" s="83"/>
      <c r="D1429" s="2"/>
      <c r="E1429" s="2"/>
    </row>
    <row r="1430" ht="14.25" customHeight="1">
      <c r="B1430" s="83"/>
      <c r="D1430" s="2"/>
      <c r="E1430" s="2"/>
    </row>
    <row r="1431" ht="14.25" customHeight="1">
      <c r="B1431" s="83"/>
      <c r="D1431" s="2"/>
      <c r="E1431" s="2"/>
    </row>
    <row r="1432" ht="14.25" customHeight="1">
      <c r="B1432" s="83"/>
      <c r="D1432" s="2"/>
      <c r="E1432" s="2"/>
    </row>
    <row r="1433" ht="14.25" customHeight="1">
      <c r="B1433" s="83"/>
      <c r="D1433" s="2"/>
      <c r="E1433" s="2"/>
    </row>
    <row r="1434" ht="14.25" customHeight="1">
      <c r="B1434" s="83"/>
      <c r="D1434" s="2"/>
      <c r="E1434" s="2"/>
    </row>
    <row r="1435" ht="14.25" customHeight="1">
      <c r="B1435" s="83"/>
      <c r="D1435" s="2"/>
      <c r="E1435" s="2"/>
    </row>
    <row r="1436" ht="14.25" customHeight="1">
      <c r="B1436" s="83"/>
      <c r="D1436" s="2"/>
      <c r="E1436" s="2"/>
    </row>
    <row r="1437" ht="14.25" customHeight="1">
      <c r="B1437" s="83"/>
      <c r="D1437" s="2"/>
      <c r="E1437" s="2"/>
    </row>
    <row r="1438" ht="14.25" customHeight="1">
      <c r="B1438" s="83"/>
      <c r="D1438" s="2"/>
      <c r="E1438" s="2"/>
    </row>
    <row r="1439" ht="14.25" customHeight="1">
      <c r="B1439" s="83"/>
      <c r="D1439" s="2"/>
      <c r="E1439" s="2"/>
    </row>
    <row r="1440" ht="14.25" customHeight="1">
      <c r="B1440" s="83"/>
      <c r="D1440" s="2"/>
      <c r="E1440" s="2"/>
    </row>
    <row r="1441" ht="14.25" customHeight="1">
      <c r="B1441" s="83"/>
      <c r="D1441" s="2"/>
      <c r="E1441" s="2"/>
    </row>
    <row r="1442" ht="14.25" customHeight="1">
      <c r="B1442" s="83"/>
      <c r="D1442" s="2"/>
      <c r="E1442" s="2"/>
    </row>
    <row r="1443" ht="14.25" customHeight="1">
      <c r="B1443" s="83"/>
      <c r="D1443" s="2"/>
      <c r="E1443" s="2"/>
    </row>
    <row r="1444" ht="14.25" customHeight="1">
      <c r="B1444" s="83"/>
      <c r="D1444" s="2"/>
      <c r="E1444" s="2"/>
    </row>
    <row r="1445" ht="14.25" customHeight="1">
      <c r="B1445" s="83"/>
      <c r="D1445" s="2"/>
      <c r="E1445" s="2"/>
    </row>
    <row r="1446" ht="14.25" customHeight="1">
      <c r="B1446" s="83"/>
      <c r="D1446" s="2"/>
      <c r="E1446" s="2"/>
    </row>
    <row r="1447" ht="14.25" customHeight="1">
      <c r="B1447" s="83"/>
      <c r="D1447" s="2"/>
      <c r="E1447" s="2"/>
    </row>
    <row r="1448" ht="14.25" customHeight="1">
      <c r="B1448" s="83"/>
      <c r="D1448" s="2"/>
      <c r="E1448" s="2"/>
    </row>
    <row r="1449" ht="14.25" customHeight="1">
      <c r="B1449" s="83"/>
      <c r="D1449" s="2"/>
      <c r="E1449" s="2"/>
    </row>
    <row r="1450" ht="14.25" customHeight="1">
      <c r="B1450" s="83"/>
      <c r="D1450" s="2"/>
      <c r="E1450" s="2"/>
    </row>
    <row r="1451" ht="14.25" customHeight="1">
      <c r="B1451" s="83"/>
      <c r="D1451" s="2"/>
      <c r="E1451" s="2"/>
    </row>
    <row r="1452" ht="14.25" customHeight="1">
      <c r="B1452" s="83"/>
      <c r="D1452" s="2"/>
      <c r="E1452" s="2"/>
    </row>
    <row r="1453" ht="14.25" customHeight="1">
      <c r="B1453" s="83"/>
      <c r="D1453" s="2"/>
      <c r="E1453" s="2"/>
    </row>
    <row r="1454" ht="14.25" customHeight="1">
      <c r="B1454" s="83"/>
      <c r="D1454" s="2"/>
      <c r="E1454" s="2"/>
    </row>
    <row r="1455" ht="14.25" customHeight="1">
      <c r="B1455" s="83"/>
      <c r="D1455" s="2"/>
      <c r="E1455" s="2"/>
    </row>
    <row r="1456" ht="14.25" customHeight="1">
      <c r="B1456" s="83"/>
      <c r="D1456" s="2"/>
      <c r="E1456" s="2"/>
    </row>
    <row r="1457" ht="14.25" customHeight="1">
      <c r="B1457" s="83"/>
      <c r="D1457" s="2"/>
      <c r="E1457" s="2"/>
    </row>
    <row r="1458" ht="14.25" customHeight="1">
      <c r="B1458" s="83"/>
      <c r="D1458" s="2"/>
      <c r="E1458" s="2"/>
    </row>
    <row r="1459" ht="14.25" customHeight="1">
      <c r="B1459" s="83"/>
      <c r="D1459" s="2"/>
      <c r="E1459" s="2"/>
    </row>
    <row r="1460" ht="14.25" customHeight="1">
      <c r="B1460" s="83"/>
      <c r="D1460" s="2"/>
      <c r="E1460" s="2"/>
    </row>
    <row r="1461" ht="14.25" customHeight="1">
      <c r="B1461" s="83"/>
      <c r="D1461" s="2"/>
      <c r="E1461" s="2"/>
    </row>
    <row r="1462" ht="14.25" customHeight="1">
      <c r="B1462" s="83"/>
      <c r="D1462" s="2"/>
      <c r="E1462" s="2"/>
    </row>
    <row r="1463" ht="14.25" customHeight="1">
      <c r="B1463" s="83"/>
      <c r="D1463" s="2"/>
      <c r="E1463" s="2"/>
    </row>
    <row r="1464" ht="14.25" customHeight="1">
      <c r="B1464" s="83"/>
      <c r="D1464" s="2"/>
      <c r="E1464" s="2"/>
    </row>
    <row r="1465" ht="14.25" customHeight="1">
      <c r="B1465" s="83"/>
      <c r="D1465" s="2"/>
      <c r="E1465" s="2"/>
    </row>
    <row r="1466" ht="14.25" customHeight="1">
      <c r="B1466" s="83"/>
      <c r="D1466" s="2"/>
      <c r="E1466" s="2"/>
    </row>
    <row r="1467" ht="14.25" customHeight="1">
      <c r="B1467" s="83"/>
      <c r="D1467" s="2"/>
      <c r="E1467" s="2"/>
    </row>
    <row r="1468" ht="14.25" customHeight="1">
      <c r="B1468" s="83"/>
      <c r="D1468" s="2"/>
      <c r="E1468" s="2"/>
    </row>
    <row r="1469" ht="14.25" customHeight="1">
      <c r="B1469" s="83"/>
      <c r="D1469" s="2"/>
      <c r="E1469" s="2"/>
    </row>
    <row r="1470" ht="14.25" customHeight="1">
      <c r="B1470" s="83"/>
      <c r="D1470" s="2"/>
      <c r="E1470" s="2"/>
    </row>
    <row r="1471" ht="14.25" customHeight="1">
      <c r="B1471" s="83"/>
      <c r="D1471" s="2"/>
      <c r="E1471" s="2"/>
    </row>
    <row r="1472" ht="14.25" customHeight="1">
      <c r="B1472" s="83"/>
      <c r="D1472" s="2"/>
      <c r="E1472" s="2"/>
    </row>
    <row r="1473" ht="14.25" customHeight="1">
      <c r="B1473" s="83"/>
      <c r="D1473" s="2"/>
      <c r="E1473" s="2"/>
    </row>
    <row r="1474" ht="14.25" customHeight="1">
      <c r="B1474" s="83"/>
      <c r="D1474" s="2"/>
      <c r="E1474" s="2"/>
    </row>
    <row r="1475" ht="14.25" customHeight="1">
      <c r="B1475" s="83"/>
      <c r="D1475" s="2"/>
      <c r="E1475" s="2"/>
    </row>
    <row r="1476" ht="14.25" customHeight="1">
      <c r="B1476" s="83"/>
      <c r="D1476" s="2"/>
      <c r="E1476" s="2"/>
    </row>
    <row r="1477" ht="14.25" customHeight="1">
      <c r="B1477" s="83"/>
      <c r="D1477" s="2"/>
      <c r="E1477" s="2"/>
    </row>
    <row r="1478" ht="14.25" customHeight="1">
      <c r="B1478" s="83"/>
      <c r="D1478" s="2"/>
      <c r="E1478" s="2"/>
    </row>
    <row r="1479" ht="14.25" customHeight="1">
      <c r="B1479" s="83"/>
      <c r="D1479" s="2"/>
      <c r="E1479" s="2"/>
    </row>
    <row r="1480" ht="14.25" customHeight="1">
      <c r="B1480" s="83"/>
      <c r="D1480" s="2"/>
      <c r="E1480" s="2"/>
    </row>
    <row r="1481" ht="14.25" customHeight="1">
      <c r="B1481" s="83"/>
      <c r="D1481" s="2"/>
      <c r="E1481" s="2"/>
    </row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0.57"/>
    <col customWidth="1" min="2" max="2" width="15.0"/>
    <col customWidth="1" min="3" max="3" width="39.57"/>
    <col customWidth="1" min="4" max="5" width="21.71"/>
    <col customWidth="1" min="6" max="6" width="16.29"/>
    <col customWidth="1" min="7" max="26" width="8.71"/>
  </cols>
  <sheetData>
    <row r="1" ht="14.25" customHeight="1">
      <c r="B1" s="17" t="s">
        <v>853</v>
      </c>
      <c r="D1" s="2"/>
      <c r="E1" s="2"/>
    </row>
    <row r="2" ht="14.25" customHeight="1">
      <c r="B2" s="17" t="s">
        <v>854</v>
      </c>
      <c r="D2" s="2"/>
      <c r="E2" s="2"/>
    </row>
    <row r="3" ht="14.25" customHeight="1">
      <c r="D3" s="2"/>
      <c r="E3" s="2"/>
    </row>
    <row r="4" ht="14.25" customHeight="1">
      <c r="B4" s="3" t="s">
        <v>855</v>
      </c>
      <c r="C4" s="3" t="s">
        <v>4</v>
      </c>
      <c r="D4" s="4" t="s">
        <v>5</v>
      </c>
      <c r="E4" s="4" t="s">
        <v>6</v>
      </c>
    </row>
    <row r="5" ht="5.25" customHeight="1">
      <c r="B5" s="5"/>
      <c r="C5" s="5"/>
      <c r="D5" s="6"/>
      <c r="E5" s="6"/>
    </row>
    <row r="6" ht="14.25" customHeight="1">
      <c r="A6" s="7"/>
      <c r="B6" s="8"/>
      <c r="C6" s="9" t="s">
        <v>856</v>
      </c>
      <c r="D6" s="12">
        <f>+'Apr 2024'!D654</f>
        <v>619789811.1</v>
      </c>
      <c r="E6" s="11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4.25" customHeight="1">
      <c r="A7" s="7"/>
      <c r="B7" s="8"/>
      <c r="C7" s="9"/>
      <c r="D7" s="12"/>
      <c r="E7" s="11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4.25" customHeight="1">
      <c r="B8" s="83">
        <v>45413.0</v>
      </c>
      <c r="C8" s="26" t="s">
        <v>299</v>
      </c>
      <c r="D8" s="15"/>
      <c r="E8" s="81">
        <v>3000000.0</v>
      </c>
    </row>
    <row r="9" ht="14.25" customHeight="1">
      <c r="B9" s="83">
        <v>45413.0</v>
      </c>
      <c r="C9" s="26" t="s">
        <v>300</v>
      </c>
      <c r="D9" s="15"/>
      <c r="E9" s="81">
        <v>3000000.0</v>
      </c>
    </row>
    <row r="10" ht="14.25" customHeight="1">
      <c r="B10" s="83">
        <v>45413.0</v>
      </c>
      <c r="C10" s="26" t="s">
        <v>147</v>
      </c>
      <c r="D10" s="15"/>
      <c r="E10" s="81">
        <v>3000000.0</v>
      </c>
    </row>
    <row r="11" ht="14.25" customHeight="1">
      <c r="B11" s="83">
        <v>45413.0</v>
      </c>
      <c r="C11" s="28" t="s">
        <v>652</v>
      </c>
      <c r="D11" s="15"/>
      <c r="E11" s="81">
        <v>3000000.0</v>
      </c>
    </row>
    <row r="12" ht="14.25" customHeight="1">
      <c r="B12" s="83">
        <v>45413.0</v>
      </c>
      <c r="C12" s="28" t="s">
        <v>653</v>
      </c>
      <c r="D12" s="15"/>
      <c r="E12" s="81">
        <v>3000000.0</v>
      </c>
      <c r="F12" s="21"/>
    </row>
    <row r="13" ht="14.25" customHeight="1">
      <c r="B13" s="83">
        <v>45413.0</v>
      </c>
      <c r="C13" s="28" t="s">
        <v>834</v>
      </c>
      <c r="D13" s="15"/>
      <c r="E13" s="81">
        <v>3000000.0</v>
      </c>
    </row>
    <row r="14" ht="14.25" customHeight="1">
      <c r="B14" s="83">
        <v>45413.0</v>
      </c>
      <c r="C14" s="26" t="s">
        <v>301</v>
      </c>
      <c r="D14" s="15"/>
      <c r="E14" s="81">
        <v>3000000.0</v>
      </c>
    </row>
    <row r="15" ht="14.25" customHeight="1">
      <c r="B15" s="83">
        <v>45413.0</v>
      </c>
      <c r="C15" s="18" t="s">
        <v>385</v>
      </c>
      <c r="D15" s="48">
        <v>1000000.0</v>
      </c>
      <c r="E15" s="15"/>
      <c r="F15" s="104" t="s">
        <v>13</v>
      </c>
    </row>
    <row r="16" ht="14.25" customHeight="1">
      <c r="B16" s="83">
        <v>45413.0</v>
      </c>
      <c r="C16" s="18" t="s">
        <v>15</v>
      </c>
      <c r="D16" s="81">
        <v>300000.0</v>
      </c>
      <c r="E16" s="15"/>
      <c r="F16" s="85" t="s">
        <v>13</v>
      </c>
    </row>
    <row r="17" ht="14.25" customHeight="1">
      <c r="B17" s="83">
        <v>45413.0</v>
      </c>
      <c r="C17" s="18" t="s">
        <v>77</v>
      </c>
      <c r="D17" s="81">
        <v>100000.0</v>
      </c>
      <c r="E17" s="15"/>
      <c r="F17" s="86"/>
    </row>
    <row r="18" ht="14.25" customHeight="1">
      <c r="B18" s="83">
        <v>45413.0</v>
      </c>
      <c r="C18" s="18" t="s">
        <v>275</v>
      </c>
      <c r="D18" s="81">
        <v>100000.0</v>
      </c>
      <c r="E18" s="15"/>
      <c r="F18" s="21"/>
    </row>
    <row r="19" ht="14.25" customHeight="1">
      <c r="B19" s="83">
        <v>45413.0</v>
      </c>
      <c r="C19" s="18" t="s">
        <v>370</v>
      </c>
      <c r="D19" s="81">
        <v>2250000.0</v>
      </c>
      <c r="E19" s="15"/>
      <c r="F19" s="44"/>
    </row>
    <row r="20" ht="14.25" customHeight="1">
      <c r="B20" s="83">
        <v>45413.0</v>
      </c>
      <c r="C20" s="18" t="s">
        <v>23</v>
      </c>
      <c r="D20" s="81">
        <v>300000.0</v>
      </c>
      <c r="E20" s="15"/>
      <c r="F20" s="47" t="s">
        <v>13</v>
      </c>
    </row>
    <row r="21" ht="14.25" customHeight="1">
      <c r="B21" s="83">
        <v>45413.0</v>
      </c>
      <c r="C21" s="18" t="s">
        <v>209</v>
      </c>
      <c r="D21" s="81">
        <v>500000.0</v>
      </c>
      <c r="E21" s="15"/>
      <c r="F21" s="43"/>
    </row>
    <row r="22" ht="14.25" customHeight="1">
      <c r="B22" s="83">
        <v>45413.0</v>
      </c>
      <c r="C22" s="18" t="s">
        <v>19</v>
      </c>
      <c r="D22" s="81">
        <v>123456.0</v>
      </c>
      <c r="E22" s="15"/>
      <c r="F22" s="17" t="s">
        <v>857</v>
      </c>
    </row>
    <row r="23" ht="14.25" customHeight="1">
      <c r="B23" s="83">
        <v>45413.0</v>
      </c>
      <c r="C23" s="18" t="s">
        <v>282</v>
      </c>
      <c r="D23" s="81">
        <v>38882.0</v>
      </c>
      <c r="E23" s="15"/>
    </row>
    <row r="24" ht="14.25" customHeight="1">
      <c r="B24" s="83">
        <v>45413.0</v>
      </c>
      <c r="C24" s="18" t="s">
        <v>50</v>
      </c>
      <c r="D24" s="81">
        <v>1000000.0</v>
      </c>
      <c r="E24" s="15"/>
      <c r="F24" s="44"/>
    </row>
    <row r="25" ht="14.25" customHeight="1">
      <c r="B25" s="83">
        <v>45413.0</v>
      </c>
      <c r="C25" s="18" t="s">
        <v>702</v>
      </c>
      <c r="D25" s="81">
        <v>10000.0</v>
      </c>
      <c r="E25" s="15"/>
      <c r="F25" s="87"/>
    </row>
    <row r="26" ht="14.25" customHeight="1">
      <c r="B26" s="83">
        <v>45413.0</v>
      </c>
      <c r="C26" s="18" t="s">
        <v>80</v>
      </c>
      <c r="D26" s="81">
        <v>1000000.0</v>
      </c>
      <c r="E26" s="15"/>
      <c r="F26" s="87"/>
    </row>
    <row r="27" ht="14.25" customHeight="1">
      <c r="B27" s="83">
        <v>45413.0</v>
      </c>
      <c r="C27" s="18" t="s">
        <v>298</v>
      </c>
      <c r="D27" s="81">
        <v>250000.0</v>
      </c>
      <c r="E27" s="15"/>
      <c r="F27" s="89" t="s">
        <v>13</v>
      </c>
    </row>
    <row r="28" ht="14.25" customHeight="1">
      <c r="B28" s="83">
        <v>45413.0</v>
      </c>
      <c r="C28" s="18" t="s">
        <v>16</v>
      </c>
      <c r="D28" s="81">
        <v>250000.0</v>
      </c>
      <c r="E28" s="15"/>
      <c r="F28" s="105" t="s">
        <v>13</v>
      </c>
    </row>
    <row r="29" ht="14.25" customHeight="1">
      <c r="B29" s="83">
        <v>45413.0</v>
      </c>
      <c r="C29" s="18" t="s">
        <v>30</v>
      </c>
      <c r="D29" s="81">
        <v>1500000.0</v>
      </c>
      <c r="E29" s="15"/>
      <c r="F29" s="106"/>
    </row>
    <row r="30" ht="14.25" customHeight="1">
      <c r="B30" s="83">
        <v>45413.0</v>
      </c>
      <c r="C30" s="18" t="s">
        <v>185</v>
      </c>
      <c r="D30" s="81">
        <v>20000.0</v>
      </c>
      <c r="E30" s="15"/>
      <c r="F30" s="87"/>
    </row>
    <row r="31" ht="14.25" customHeight="1">
      <c r="B31" s="83">
        <v>45413.0</v>
      </c>
      <c r="C31" s="18" t="s">
        <v>661</v>
      </c>
      <c r="D31" s="81">
        <v>50000.0</v>
      </c>
      <c r="E31" s="15"/>
      <c r="F31" s="87"/>
    </row>
    <row r="32" ht="14.25" customHeight="1">
      <c r="B32" s="83">
        <v>45413.0</v>
      </c>
      <c r="C32" s="18" t="s">
        <v>184</v>
      </c>
      <c r="D32" s="81">
        <v>1000000.0</v>
      </c>
      <c r="E32" s="15"/>
      <c r="F32" s="88"/>
    </row>
    <row r="33" ht="14.25" customHeight="1">
      <c r="B33" s="83">
        <v>45413.0</v>
      </c>
      <c r="C33" s="18" t="s">
        <v>269</v>
      </c>
      <c r="D33" s="81">
        <v>50308.0</v>
      </c>
      <c r="E33" s="15"/>
      <c r="F33" s="17" t="s">
        <v>13</v>
      </c>
    </row>
    <row r="34" ht="14.25" customHeight="1">
      <c r="B34" s="83">
        <v>45413.0</v>
      </c>
      <c r="C34" s="18" t="s">
        <v>409</v>
      </c>
      <c r="D34" s="81">
        <v>200000.0</v>
      </c>
      <c r="E34" s="15"/>
      <c r="F34" s="105" t="s">
        <v>13</v>
      </c>
    </row>
    <row r="35" ht="14.25" customHeight="1">
      <c r="B35" s="83">
        <v>45413.0</v>
      </c>
      <c r="C35" s="18" t="s">
        <v>817</v>
      </c>
      <c r="D35" s="81">
        <v>200000.0</v>
      </c>
      <c r="E35" s="15"/>
    </row>
    <row r="36" ht="14.25" customHeight="1">
      <c r="B36" s="83">
        <v>45413.0</v>
      </c>
      <c r="C36" s="18" t="s">
        <v>70</v>
      </c>
      <c r="D36" s="81">
        <v>25000.0</v>
      </c>
      <c r="E36" s="15"/>
      <c r="F36" s="88"/>
    </row>
    <row r="37" ht="14.25" customHeight="1">
      <c r="B37" s="83">
        <v>45413.0</v>
      </c>
      <c r="C37" s="18" t="s">
        <v>574</v>
      </c>
      <c r="D37" s="81">
        <v>66000.0</v>
      </c>
      <c r="E37" s="15"/>
      <c r="F37" s="87"/>
    </row>
    <row r="38" ht="14.25" customHeight="1">
      <c r="B38" s="83">
        <v>45413.0</v>
      </c>
      <c r="C38" s="18" t="s">
        <v>232</v>
      </c>
      <c r="D38" s="81">
        <v>50000.0</v>
      </c>
      <c r="E38" s="15"/>
      <c r="F38" s="87"/>
    </row>
    <row r="39" ht="14.25" customHeight="1">
      <c r="B39" s="83">
        <v>45413.0</v>
      </c>
      <c r="C39" s="18" t="s">
        <v>39</v>
      </c>
      <c r="D39" s="81">
        <v>500000.0</v>
      </c>
      <c r="E39" s="15"/>
      <c r="F39" s="43"/>
    </row>
    <row r="40" ht="14.25" customHeight="1">
      <c r="B40" s="83">
        <v>45413.0</v>
      </c>
      <c r="C40" s="18" t="s">
        <v>410</v>
      </c>
      <c r="D40" s="81">
        <v>200000.0</v>
      </c>
      <c r="E40" s="15"/>
      <c r="F40" s="93"/>
    </row>
    <row r="41" ht="14.25" customHeight="1">
      <c r="B41" s="83">
        <v>45413.0</v>
      </c>
      <c r="C41" s="18" t="s">
        <v>506</v>
      </c>
      <c r="D41" s="81">
        <v>500022.0</v>
      </c>
      <c r="E41" s="15"/>
      <c r="F41" s="45" t="s">
        <v>13</v>
      </c>
    </row>
    <row r="42" ht="14.25" customHeight="1">
      <c r="B42" s="83">
        <v>45413.0</v>
      </c>
      <c r="C42" s="18" t="s">
        <v>234</v>
      </c>
      <c r="D42" s="81">
        <v>80000.0</v>
      </c>
      <c r="E42" s="15"/>
      <c r="F42" s="43"/>
    </row>
    <row r="43" ht="14.25" customHeight="1">
      <c r="B43" s="83">
        <v>45413.0</v>
      </c>
      <c r="C43" s="18" t="s">
        <v>390</v>
      </c>
      <c r="D43" s="81">
        <v>1000000.0</v>
      </c>
      <c r="E43" s="15"/>
      <c r="F43" s="87"/>
    </row>
    <row r="44" ht="14.25" customHeight="1">
      <c r="B44" s="83">
        <v>45413.0</v>
      </c>
      <c r="C44" s="18" t="s">
        <v>123</v>
      </c>
      <c r="D44" s="81">
        <v>100000.0</v>
      </c>
      <c r="E44" s="15"/>
      <c r="F44" s="93"/>
    </row>
    <row r="45" ht="14.25" customHeight="1">
      <c r="B45" s="83">
        <v>45413.0</v>
      </c>
      <c r="C45" s="18" t="s">
        <v>427</v>
      </c>
      <c r="D45" s="81">
        <v>2000000.0</v>
      </c>
      <c r="E45" s="15"/>
    </row>
    <row r="46" ht="14.25" customHeight="1">
      <c r="B46" s="83">
        <v>45413.0</v>
      </c>
      <c r="C46" s="18" t="s">
        <v>57</v>
      </c>
      <c r="D46" s="81">
        <v>300000.0</v>
      </c>
      <c r="E46" s="15"/>
      <c r="F46" s="89" t="s">
        <v>56</v>
      </c>
    </row>
    <row r="47" ht="14.25" customHeight="1">
      <c r="B47" s="83">
        <v>45413.0</v>
      </c>
      <c r="C47" s="18" t="s">
        <v>403</v>
      </c>
      <c r="D47" s="81">
        <v>400000.0</v>
      </c>
      <c r="E47" s="15"/>
      <c r="F47" s="88"/>
    </row>
    <row r="48" ht="14.25" customHeight="1">
      <c r="B48" s="83">
        <v>45413.0</v>
      </c>
      <c r="C48" s="18" t="s">
        <v>403</v>
      </c>
      <c r="D48" s="81">
        <v>200000.0</v>
      </c>
      <c r="E48" s="15"/>
      <c r="F48" s="43"/>
    </row>
    <row r="49" ht="14.25" customHeight="1">
      <c r="B49" s="83">
        <v>45413.0</v>
      </c>
      <c r="C49" s="18" t="s">
        <v>115</v>
      </c>
      <c r="D49" s="81">
        <v>500000.0</v>
      </c>
      <c r="E49" s="15"/>
      <c r="F49" s="43"/>
    </row>
    <row r="50" ht="14.25" customHeight="1">
      <c r="B50" s="83">
        <v>45413.0</v>
      </c>
      <c r="C50" s="18" t="s">
        <v>105</v>
      </c>
      <c r="D50" s="81">
        <v>1000000.0</v>
      </c>
      <c r="E50" s="15"/>
      <c r="F50" s="43"/>
    </row>
    <row r="51" ht="14.25" customHeight="1">
      <c r="B51" s="83">
        <v>45413.0</v>
      </c>
      <c r="C51" s="18" t="s">
        <v>305</v>
      </c>
      <c r="D51" s="81">
        <v>50000.0</v>
      </c>
      <c r="E51" s="15"/>
      <c r="F51" s="43"/>
    </row>
    <row r="52" ht="14.25" customHeight="1">
      <c r="B52" s="83">
        <v>45413.0</v>
      </c>
      <c r="C52" s="18" t="s">
        <v>200</v>
      </c>
      <c r="D52" s="81">
        <v>500000.0</v>
      </c>
      <c r="E52" s="15"/>
      <c r="F52" s="43"/>
    </row>
    <row r="53" ht="14.25" customHeight="1">
      <c r="B53" s="83">
        <v>45413.0</v>
      </c>
      <c r="C53" s="18" t="s">
        <v>508</v>
      </c>
      <c r="D53" s="81">
        <v>100000.0</v>
      </c>
      <c r="E53" s="15"/>
      <c r="F53" s="45" t="s">
        <v>13</v>
      </c>
    </row>
    <row r="54" ht="14.25" customHeight="1">
      <c r="B54" s="83">
        <v>45413.0</v>
      </c>
      <c r="C54" s="18" t="s">
        <v>49</v>
      </c>
      <c r="D54" s="81">
        <v>500000.0</v>
      </c>
      <c r="E54" s="15"/>
      <c r="F54" s="43"/>
    </row>
    <row r="55" ht="14.25" customHeight="1">
      <c r="B55" s="83">
        <v>45413.0</v>
      </c>
      <c r="C55" s="18" t="s">
        <v>119</v>
      </c>
      <c r="D55" s="81">
        <v>100000.0</v>
      </c>
      <c r="E55" s="15"/>
      <c r="F55" s="43"/>
    </row>
    <row r="56" ht="14.25" customHeight="1">
      <c r="B56" s="83">
        <v>45413.0</v>
      </c>
      <c r="C56" s="18" t="s">
        <v>160</v>
      </c>
      <c r="D56" s="81">
        <v>100000.0</v>
      </c>
      <c r="E56" s="15"/>
      <c r="F56" s="45" t="s">
        <v>13</v>
      </c>
    </row>
    <row r="57" ht="14.25" customHeight="1">
      <c r="B57" s="83">
        <v>45414.0</v>
      </c>
      <c r="C57" s="18" t="s">
        <v>137</v>
      </c>
      <c r="D57" s="81">
        <v>50000.0</v>
      </c>
      <c r="E57" s="15"/>
      <c r="F57" s="43"/>
    </row>
    <row r="58" ht="14.25" customHeight="1">
      <c r="B58" s="83">
        <v>45414.0</v>
      </c>
      <c r="C58" s="18" t="s">
        <v>402</v>
      </c>
      <c r="D58" s="81">
        <v>100000.0</v>
      </c>
      <c r="E58" s="15"/>
      <c r="F58" s="45" t="s">
        <v>13</v>
      </c>
    </row>
    <row r="59" ht="14.25" customHeight="1">
      <c r="B59" s="83">
        <v>45414.0</v>
      </c>
      <c r="C59" s="18" t="s">
        <v>77</v>
      </c>
      <c r="D59" s="81">
        <v>100000.0</v>
      </c>
      <c r="E59" s="15"/>
      <c r="F59" s="43"/>
    </row>
    <row r="60" ht="14.25" customHeight="1">
      <c r="B60" s="83">
        <v>45414.0</v>
      </c>
      <c r="C60" s="18" t="s">
        <v>817</v>
      </c>
      <c r="D60" s="81">
        <v>200000.0</v>
      </c>
      <c r="E60" s="15"/>
      <c r="F60" s="43"/>
    </row>
    <row r="61" ht="14.25" customHeight="1">
      <c r="B61" s="83">
        <v>45414.0</v>
      </c>
      <c r="C61" s="18" t="s">
        <v>282</v>
      </c>
      <c r="D61" s="81">
        <v>38882.0</v>
      </c>
      <c r="E61" s="15"/>
      <c r="F61" s="43"/>
    </row>
    <row r="62" ht="14.25" customHeight="1">
      <c r="B62" s="83">
        <v>45414.0</v>
      </c>
      <c r="C62" s="18" t="s">
        <v>185</v>
      </c>
      <c r="D62" s="81">
        <v>60000.0</v>
      </c>
      <c r="E62" s="15"/>
      <c r="F62" s="43"/>
    </row>
    <row r="63" ht="14.25" customHeight="1">
      <c r="B63" s="83">
        <v>45414.0</v>
      </c>
      <c r="C63" s="18" t="s">
        <v>858</v>
      </c>
      <c r="D63" s="81">
        <v>950000.0</v>
      </c>
      <c r="E63" s="15"/>
      <c r="F63" s="43"/>
    </row>
    <row r="64" ht="14.25" customHeight="1">
      <c r="B64" s="83">
        <v>45414.0</v>
      </c>
      <c r="C64" s="18" t="s">
        <v>17</v>
      </c>
      <c r="D64" s="81">
        <v>200000.0</v>
      </c>
      <c r="E64" s="15"/>
      <c r="F64" s="43"/>
    </row>
    <row r="65" ht="14.25" customHeight="1">
      <c r="B65" s="83">
        <v>45414.0</v>
      </c>
      <c r="C65" s="18" t="s">
        <v>18</v>
      </c>
      <c r="D65" s="81">
        <v>200000.0</v>
      </c>
      <c r="E65" s="15"/>
      <c r="F65" s="43"/>
    </row>
    <row r="66" ht="14.25" customHeight="1">
      <c r="B66" s="83">
        <v>45414.0</v>
      </c>
      <c r="C66" s="18" t="s">
        <v>823</v>
      </c>
      <c r="D66" s="81">
        <v>150000.0</v>
      </c>
      <c r="E66" s="15"/>
      <c r="F66" s="43"/>
    </row>
    <row r="67" ht="14.25" customHeight="1">
      <c r="B67" s="83">
        <v>45414.0</v>
      </c>
      <c r="C67" s="18" t="s">
        <v>63</v>
      </c>
      <c r="D67" s="81">
        <v>50000.0</v>
      </c>
      <c r="E67" s="15"/>
      <c r="F67" s="43"/>
    </row>
    <row r="68" ht="14.25" customHeight="1">
      <c r="B68" s="83">
        <v>45414.0</v>
      </c>
      <c r="C68" s="18" t="s">
        <v>82</v>
      </c>
      <c r="D68" s="81">
        <v>300000.0</v>
      </c>
      <c r="E68" s="15"/>
      <c r="F68" s="45" t="s">
        <v>13</v>
      </c>
    </row>
    <row r="69" ht="14.25" customHeight="1">
      <c r="B69" s="83">
        <v>45414.0</v>
      </c>
      <c r="C69" s="18" t="s">
        <v>58</v>
      </c>
      <c r="D69" s="81">
        <v>100000.0</v>
      </c>
      <c r="E69" s="15"/>
      <c r="F69" s="43"/>
    </row>
    <row r="70" ht="14.25" customHeight="1">
      <c r="B70" s="83">
        <v>45414.0</v>
      </c>
      <c r="C70" s="18" t="s">
        <v>54</v>
      </c>
      <c r="D70" s="81">
        <v>50000.0</v>
      </c>
      <c r="E70" s="15"/>
      <c r="F70" s="43"/>
    </row>
    <row r="71" ht="14.25" customHeight="1">
      <c r="B71" s="83">
        <v>45414.0</v>
      </c>
      <c r="C71" s="18" t="s">
        <v>445</v>
      </c>
      <c r="D71" s="81">
        <v>450000.0</v>
      </c>
      <c r="E71" s="15"/>
      <c r="F71" s="43"/>
    </row>
    <row r="72" ht="14.25" customHeight="1">
      <c r="B72" s="83">
        <v>45414.0</v>
      </c>
      <c r="C72" s="28" t="s">
        <v>445</v>
      </c>
      <c r="D72" s="91">
        <v>1300000.0</v>
      </c>
      <c r="E72" s="27"/>
      <c r="F72" s="43"/>
    </row>
    <row r="73" ht="14.25" customHeight="1">
      <c r="B73" s="83">
        <v>45414.0</v>
      </c>
      <c r="C73" s="28" t="s">
        <v>262</v>
      </c>
      <c r="D73" s="91">
        <v>150000.0</v>
      </c>
      <c r="E73" s="27"/>
      <c r="F73" s="43"/>
    </row>
    <row r="74" ht="14.25" customHeight="1">
      <c r="B74" s="83">
        <v>45414.0</v>
      </c>
      <c r="C74" s="28" t="s">
        <v>406</v>
      </c>
      <c r="D74" s="91">
        <v>1.2E7</v>
      </c>
      <c r="E74" s="27"/>
      <c r="F74" s="43"/>
    </row>
    <row r="75" ht="14.25" customHeight="1">
      <c r="B75" s="83">
        <v>45414.0</v>
      </c>
      <c r="C75" s="28" t="s">
        <v>234</v>
      </c>
      <c r="D75" s="91">
        <v>85000.0</v>
      </c>
      <c r="E75" s="27"/>
      <c r="F75" s="43"/>
    </row>
    <row r="76" ht="14.25" customHeight="1">
      <c r="B76" s="83">
        <v>45414.0</v>
      </c>
      <c r="C76" s="28" t="s">
        <v>66</v>
      </c>
      <c r="D76" s="91">
        <v>200000.0</v>
      </c>
      <c r="E76" s="27"/>
      <c r="F76" s="43"/>
    </row>
    <row r="77" ht="14.25" customHeight="1">
      <c r="B77" s="83">
        <v>45414.0</v>
      </c>
      <c r="C77" s="28" t="s">
        <v>208</v>
      </c>
      <c r="D77" s="91">
        <v>200000.0</v>
      </c>
      <c r="E77" s="27"/>
      <c r="F77" s="43"/>
    </row>
    <row r="78" ht="14.25" customHeight="1">
      <c r="B78" s="83">
        <v>45414.0</v>
      </c>
      <c r="C78" s="28" t="s">
        <v>413</v>
      </c>
      <c r="D78" s="91">
        <v>100000.0</v>
      </c>
      <c r="E78" s="27"/>
      <c r="F78" s="43"/>
    </row>
    <row r="79" ht="14.25" customHeight="1">
      <c r="B79" s="83">
        <v>45414.0</v>
      </c>
      <c r="C79" s="28" t="s">
        <v>245</v>
      </c>
      <c r="D79" s="91">
        <v>120000.0</v>
      </c>
      <c r="E79" s="27"/>
      <c r="F79" s="43"/>
    </row>
    <row r="80" ht="14.25" customHeight="1">
      <c r="B80" s="83">
        <v>45414.0</v>
      </c>
      <c r="C80" s="28" t="s">
        <v>122</v>
      </c>
      <c r="D80" s="91">
        <v>50000.0</v>
      </c>
      <c r="E80" s="27"/>
      <c r="F80" s="43"/>
    </row>
    <row r="81" ht="14.25" customHeight="1">
      <c r="B81" s="83">
        <v>45414.0</v>
      </c>
      <c r="C81" s="28" t="s">
        <v>850</v>
      </c>
      <c r="D81" s="91">
        <v>150000.0</v>
      </c>
      <c r="E81" s="27"/>
      <c r="F81" s="43"/>
    </row>
    <row r="82" ht="14.25" customHeight="1">
      <c r="B82" s="83">
        <v>45414.0</v>
      </c>
      <c r="C82" s="28" t="s">
        <v>859</v>
      </c>
      <c r="D82" s="91">
        <v>250000.0</v>
      </c>
      <c r="E82" s="27"/>
      <c r="F82" s="43"/>
    </row>
    <row r="83" ht="14.25" customHeight="1">
      <c r="B83" s="83">
        <v>45414.0</v>
      </c>
      <c r="C83" s="28" t="s">
        <v>248</v>
      </c>
      <c r="D83" s="91">
        <v>500000.0</v>
      </c>
      <c r="E83" s="27"/>
      <c r="F83" s="43"/>
    </row>
    <row r="84" ht="14.25" customHeight="1">
      <c r="B84" s="83">
        <v>45414.0</v>
      </c>
      <c r="C84" s="28" t="s">
        <v>448</v>
      </c>
      <c r="D84" s="91">
        <v>211073.0</v>
      </c>
      <c r="E84" s="27"/>
      <c r="F84" s="43"/>
    </row>
    <row r="85" ht="14.25" customHeight="1">
      <c r="B85" s="83">
        <v>45414.0</v>
      </c>
      <c r="C85" s="28" t="s">
        <v>448</v>
      </c>
      <c r="D85" s="91">
        <v>211073.0</v>
      </c>
      <c r="E85" s="27"/>
      <c r="F85" s="43"/>
    </row>
    <row r="86" ht="14.25" customHeight="1">
      <c r="B86" s="83">
        <v>45414.0</v>
      </c>
      <c r="C86" s="28" t="s">
        <v>141</v>
      </c>
      <c r="D86" s="91">
        <v>500000.0</v>
      </c>
      <c r="E86" s="27"/>
      <c r="F86" s="45" t="s">
        <v>142</v>
      </c>
    </row>
    <row r="87" ht="14.25" customHeight="1">
      <c r="B87" s="83">
        <v>45414.0</v>
      </c>
      <c r="C87" s="18" t="s">
        <v>89</v>
      </c>
      <c r="D87" s="91">
        <v>200000.0</v>
      </c>
      <c r="E87" s="27"/>
      <c r="F87" s="43"/>
    </row>
    <row r="88" ht="14.25" customHeight="1">
      <c r="B88" s="83">
        <v>45414.0</v>
      </c>
      <c r="C88" s="107" t="s">
        <v>302</v>
      </c>
      <c r="D88" s="108">
        <v>1000055.0</v>
      </c>
      <c r="E88" s="27"/>
      <c r="F88" s="45" t="s">
        <v>382</v>
      </c>
    </row>
    <row r="89" ht="14.25" customHeight="1">
      <c r="B89" s="83">
        <v>45415.0</v>
      </c>
      <c r="C89" s="28" t="s">
        <v>302</v>
      </c>
      <c r="D89" s="91">
        <v>250000.0</v>
      </c>
      <c r="E89" s="27"/>
      <c r="F89" s="43"/>
    </row>
    <row r="90" ht="14.25" customHeight="1">
      <c r="B90" s="83">
        <v>45415.0</v>
      </c>
      <c r="C90" s="28" t="s">
        <v>530</v>
      </c>
      <c r="D90" s="91">
        <v>500000.0</v>
      </c>
      <c r="E90" s="27"/>
      <c r="F90" s="43"/>
    </row>
    <row r="91" ht="14.25" customHeight="1">
      <c r="B91" s="83">
        <v>45415.0</v>
      </c>
      <c r="C91" s="28" t="s">
        <v>177</v>
      </c>
      <c r="D91" s="91">
        <v>600000.0</v>
      </c>
      <c r="E91" s="27"/>
      <c r="F91" s="45" t="s">
        <v>56</v>
      </c>
    </row>
    <row r="92" ht="14.25" customHeight="1">
      <c r="B92" s="83">
        <v>45415.0</v>
      </c>
      <c r="C92" s="28" t="s">
        <v>860</v>
      </c>
      <c r="D92" s="91">
        <v>50000.0</v>
      </c>
      <c r="E92" s="27"/>
      <c r="F92" s="109"/>
    </row>
    <row r="93" ht="14.25" customHeight="1">
      <c r="B93" s="83">
        <v>45415.0</v>
      </c>
      <c r="C93" s="28" t="s">
        <v>282</v>
      </c>
      <c r="D93" s="91">
        <v>38882.0</v>
      </c>
      <c r="E93" s="27"/>
      <c r="F93" s="43"/>
    </row>
    <row r="94" ht="14.25" customHeight="1">
      <c r="B94" s="83">
        <v>45415.0</v>
      </c>
      <c r="C94" s="28" t="s">
        <v>350</v>
      </c>
      <c r="D94" s="91">
        <v>1000000.0</v>
      </c>
      <c r="E94" s="27"/>
      <c r="F94" s="94"/>
    </row>
    <row r="95" ht="14.25" customHeight="1">
      <c r="B95" s="83">
        <v>45415.0</v>
      </c>
      <c r="C95" s="28" t="s">
        <v>185</v>
      </c>
      <c r="D95" s="91">
        <v>20000.0</v>
      </c>
      <c r="E95" s="27"/>
      <c r="F95" s="94"/>
    </row>
    <row r="96" ht="14.25" customHeight="1">
      <c r="B96" s="83">
        <v>45415.0</v>
      </c>
      <c r="C96" s="28" t="s">
        <v>124</v>
      </c>
      <c r="D96" s="91">
        <v>125000.0</v>
      </c>
      <c r="E96" s="27"/>
      <c r="F96" s="44"/>
    </row>
    <row r="97" ht="14.25" customHeight="1">
      <c r="B97" s="83">
        <v>45415.0</v>
      </c>
      <c r="C97" s="28" t="s">
        <v>861</v>
      </c>
      <c r="D97" s="27"/>
      <c r="E97" s="91">
        <v>5.0E7</v>
      </c>
      <c r="F97" s="94"/>
    </row>
    <row r="98" ht="14.25" customHeight="1">
      <c r="B98" s="83">
        <v>45415.0</v>
      </c>
      <c r="C98" s="28" t="s">
        <v>291</v>
      </c>
      <c r="D98" s="91">
        <v>50055.0</v>
      </c>
      <c r="E98" s="27"/>
      <c r="F98" s="95" t="s">
        <v>382</v>
      </c>
    </row>
    <row r="99" ht="14.25" customHeight="1">
      <c r="B99" s="83">
        <v>45415.0</v>
      </c>
      <c r="C99" s="28" t="s">
        <v>66</v>
      </c>
      <c r="D99" s="91">
        <v>100000.0</v>
      </c>
      <c r="E99" s="27"/>
      <c r="F99" s="94"/>
    </row>
    <row r="100" ht="14.25" customHeight="1">
      <c r="B100" s="83">
        <v>45415.0</v>
      </c>
      <c r="C100" s="28" t="s">
        <v>291</v>
      </c>
      <c r="D100" s="91">
        <v>100000.0</v>
      </c>
      <c r="E100" s="27"/>
      <c r="F100" s="89" t="s">
        <v>13</v>
      </c>
    </row>
    <row r="101" ht="14.25" customHeight="1">
      <c r="B101" s="83">
        <v>45415.0</v>
      </c>
      <c r="C101" s="28" t="s">
        <v>862</v>
      </c>
      <c r="D101" s="91">
        <v>500000.0</v>
      </c>
      <c r="E101" s="27"/>
      <c r="F101" s="44"/>
    </row>
    <row r="102" ht="14.25" customHeight="1">
      <c r="B102" s="83">
        <v>45415.0</v>
      </c>
      <c r="C102" s="28" t="s">
        <v>481</v>
      </c>
      <c r="D102" s="91">
        <v>500000.0</v>
      </c>
      <c r="E102" s="27"/>
      <c r="F102" s="94"/>
    </row>
    <row r="103" ht="14.25" customHeight="1">
      <c r="B103" s="83">
        <v>45415.0</v>
      </c>
      <c r="C103" s="28" t="s">
        <v>52</v>
      </c>
      <c r="D103" s="91">
        <v>100000.0</v>
      </c>
      <c r="E103" s="27"/>
      <c r="F103" s="94"/>
    </row>
    <row r="104" ht="14.25" customHeight="1">
      <c r="B104" s="83">
        <v>45415.0</v>
      </c>
      <c r="C104" s="28" t="s">
        <v>234</v>
      </c>
      <c r="D104" s="91">
        <v>80000.0</v>
      </c>
      <c r="E104" s="27"/>
      <c r="F104" s="94"/>
    </row>
    <row r="105" ht="14.25" customHeight="1">
      <c r="B105" s="83">
        <v>45415.0</v>
      </c>
      <c r="C105" s="28" t="s">
        <v>863</v>
      </c>
      <c r="D105" s="91">
        <v>300000.0</v>
      </c>
      <c r="E105" s="27"/>
      <c r="F105" s="87"/>
    </row>
    <row r="106" ht="14.25" customHeight="1">
      <c r="B106" s="83">
        <v>45415.0</v>
      </c>
      <c r="C106" s="28" t="s">
        <v>59</v>
      </c>
      <c r="D106" s="91">
        <v>400000.0</v>
      </c>
      <c r="E106" s="27"/>
      <c r="F106" s="94"/>
    </row>
    <row r="107" ht="14.25" customHeight="1">
      <c r="B107" s="83">
        <v>45415.0</v>
      </c>
      <c r="C107" s="28" t="s">
        <v>383</v>
      </c>
      <c r="D107" s="91">
        <v>1000000.0</v>
      </c>
      <c r="E107" s="27"/>
      <c r="F107" s="44"/>
    </row>
    <row r="108" ht="14.25" customHeight="1">
      <c r="B108" s="83">
        <v>45415.0</v>
      </c>
      <c r="C108" s="28" t="s">
        <v>81</v>
      </c>
      <c r="D108" s="91">
        <v>600000.0</v>
      </c>
      <c r="E108" s="27"/>
      <c r="F108" s="95" t="s">
        <v>382</v>
      </c>
    </row>
    <row r="109" ht="14.25" customHeight="1">
      <c r="B109" s="83">
        <v>45415.0</v>
      </c>
      <c r="C109" s="28" t="s">
        <v>81</v>
      </c>
      <c r="D109" s="91">
        <v>150055.0</v>
      </c>
      <c r="E109" s="27"/>
      <c r="F109" s="94"/>
    </row>
    <row r="110" ht="14.25" customHeight="1">
      <c r="B110" s="83">
        <v>45415.0</v>
      </c>
      <c r="C110" s="28" t="s">
        <v>864</v>
      </c>
      <c r="D110" s="91">
        <v>100000.0</v>
      </c>
      <c r="E110" s="27"/>
      <c r="F110" s="94"/>
    </row>
    <row r="111" ht="14.25" customHeight="1">
      <c r="B111" s="83">
        <v>45415.0</v>
      </c>
      <c r="C111" s="28" t="s">
        <v>644</v>
      </c>
      <c r="D111" s="91">
        <v>25000.0</v>
      </c>
      <c r="E111" s="27"/>
      <c r="F111" s="94"/>
    </row>
    <row r="112" ht="14.25" customHeight="1">
      <c r="B112" s="83">
        <v>45415.0</v>
      </c>
      <c r="C112" s="28" t="s">
        <v>498</v>
      </c>
      <c r="D112" s="91">
        <v>100000.0</v>
      </c>
      <c r="E112" s="27"/>
      <c r="F112" s="95" t="s">
        <v>13</v>
      </c>
    </row>
    <row r="113" ht="14.25" customHeight="1">
      <c r="B113" s="83">
        <v>45415.0</v>
      </c>
      <c r="C113" s="28" t="s">
        <v>92</v>
      </c>
      <c r="D113" s="91">
        <v>50000.0</v>
      </c>
      <c r="E113" s="27"/>
      <c r="F113" s="94"/>
    </row>
    <row r="114" ht="14.25" customHeight="1">
      <c r="B114" s="83">
        <v>45415.0</v>
      </c>
      <c r="C114" s="28" t="s">
        <v>144</v>
      </c>
      <c r="D114" s="91">
        <v>300000.0</v>
      </c>
      <c r="E114" s="27"/>
      <c r="F114" s="94"/>
    </row>
    <row r="115" ht="14.25" customHeight="1">
      <c r="B115" s="83">
        <v>45415.0</v>
      </c>
      <c r="C115" s="28" t="s">
        <v>70</v>
      </c>
      <c r="D115" s="91">
        <v>2000.0</v>
      </c>
      <c r="E115" s="27"/>
      <c r="F115" s="43"/>
    </row>
    <row r="116" ht="14.25" customHeight="1">
      <c r="B116" s="83">
        <v>45415.0</v>
      </c>
      <c r="C116" s="28" t="s">
        <v>532</v>
      </c>
      <c r="D116" s="91">
        <v>50000.0</v>
      </c>
      <c r="E116" s="27"/>
      <c r="F116" s="43"/>
    </row>
    <row r="117" ht="14.25" customHeight="1">
      <c r="B117" s="83">
        <v>45415.0</v>
      </c>
      <c r="C117" s="28" t="s">
        <v>287</v>
      </c>
      <c r="D117" s="91">
        <v>50000.0</v>
      </c>
      <c r="E117" s="27"/>
      <c r="F117" s="47" t="s">
        <v>13</v>
      </c>
      <c r="G117" s="17" t="s">
        <v>865</v>
      </c>
    </row>
    <row r="118" ht="14.25" customHeight="1">
      <c r="B118" s="83">
        <v>45415.0</v>
      </c>
      <c r="C118" s="28" t="s">
        <v>70</v>
      </c>
      <c r="D118" s="91">
        <v>10000.0</v>
      </c>
      <c r="E118" s="27"/>
      <c r="F118" s="44"/>
    </row>
    <row r="119" ht="14.25" customHeight="1">
      <c r="B119" s="83">
        <v>45415.0</v>
      </c>
      <c r="C119" s="28" t="s">
        <v>486</v>
      </c>
      <c r="D119" s="91">
        <v>100000.0</v>
      </c>
      <c r="E119" s="27"/>
      <c r="F119" s="44"/>
    </row>
    <row r="120" ht="14.25" customHeight="1">
      <c r="B120" s="83">
        <v>45416.0</v>
      </c>
      <c r="C120" s="28" t="s">
        <v>68</v>
      </c>
      <c r="D120" s="91">
        <v>100000.0</v>
      </c>
      <c r="E120" s="27"/>
      <c r="F120" s="47" t="s">
        <v>13</v>
      </c>
    </row>
    <row r="121" ht="14.25" customHeight="1">
      <c r="B121" s="83">
        <v>45416.0</v>
      </c>
      <c r="C121" s="28" t="s">
        <v>140</v>
      </c>
      <c r="D121" s="91">
        <v>200000.0</v>
      </c>
      <c r="E121" s="27"/>
      <c r="F121" s="44"/>
    </row>
    <row r="122" ht="14.25" customHeight="1">
      <c r="B122" s="83">
        <v>45416.0</v>
      </c>
      <c r="C122" s="28" t="s">
        <v>76</v>
      </c>
      <c r="D122" s="91">
        <v>500000.0</v>
      </c>
      <c r="E122" s="27"/>
      <c r="F122" s="44"/>
    </row>
    <row r="123" ht="14.25" customHeight="1">
      <c r="B123" s="83">
        <v>45416.0</v>
      </c>
      <c r="C123" s="28" t="s">
        <v>97</v>
      </c>
      <c r="D123" s="91">
        <v>300000.0</v>
      </c>
      <c r="E123" s="27"/>
      <c r="F123" s="44"/>
    </row>
    <row r="124" ht="14.25" customHeight="1">
      <c r="B124" s="83">
        <v>45416.0</v>
      </c>
      <c r="C124" s="28" t="s">
        <v>223</v>
      </c>
      <c r="D124" s="91">
        <v>200000.0</v>
      </c>
      <c r="E124" s="27"/>
      <c r="F124" s="44"/>
    </row>
    <row r="125" ht="14.25" customHeight="1">
      <c r="B125" s="83">
        <v>45416.0</v>
      </c>
      <c r="C125" s="28" t="s">
        <v>866</v>
      </c>
      <c r="D125" s="91">
        <v>500000.0</v>
      </c>
      <c r="E125" s="27"/>
      <c r="F125" s="44"/>
    </row>
    <row r="126" ht="14.25" customHeight="1">
      <c r="B126" s="83">
        <v>45416.0</v>
      </c>
      <c r="C126" s="28" t="s">
        <v>158</v>
      </c>
      <c r="D126" s="91">
        <v>1234567.0</v>
      </c>
      <c r="E126" s="27"/>
      <c r="F126" s="44"/>
    </row>
    <row r="127" ht="14.25" customHeight="1">
      <c r="B127" s="83">
        <v>45416.0</v>
      </c>
      <c r="C127" s="28" t="s">
        <v>282</v>
      </c>
      <c r="D127" s="91">
        <v>38822.0</v>
      </c>
      <c r="E127" s="27"/>
      <c r="F127" s="44"/>
    </row>
    <row r="128" ht="14.25" customHeight="1">
      <c r="B128" s="83">
        <v>45416.0</v>
      </c>
      <c r="C128" s="28" t="s">
        <v>468</v>
      </c>
      <c r="D128" s="91">
        <v>300055.0</v>
      </c>
      <c r="E128" s="27"/>
      <c r="F128" s="44"/>
    </row>
    <row r="129" ht="14.25" customHeight="1">
      <c r="B129" s="83">
        <v>45416.0</v>
      </c>
      <c r="C129" s="28" t="s">
        <v>96</v>
      </c>
      <c r="D129" s="91">
        <v>150000.0</v>
      </c>
      <c r="E129" s="27"/>
      <c r="F129" s="44"/>
    </row>
    <row r="130" ht="14.25" customHeight="1">
      <c r="B130" s="83">
        <v>45416.0</v>
      </c>
      <c r="C130" s="28" t="s">
        <v>229</v>
      </c>
      <c r="D130" s="91">
        <v>500000.0</v>
      </c>
      <c r="E130" s="27"/>
      <c r="F130" s="44"/>
    </row>
    <row r="131" ht="14.25" customHeight="1">
      <c r="B131" s="83">
        <v>45416.0</v>
      </c>
      <c r="C131" s="28" t="s">
        <v>130</v>
      </c>
      <c r="D131" s="91">
        <v>50000.0</v>
      </c>
      <c r="E131" s="27"/>
      <c r="F131" s="47" t="s">
        <v>13</v>
      </c>
    </row>
    <row r="132" ht="14.25" customHeight="1">
      <c r="B132" s="83">
        <v>45416.0</v>
      </c>
      <c r="C132" s="28" t="s">
        <v>77</v>
      </c>
      <c r="D132" s="91">
        <v>100000.0</v>
      </c>
      <c r="E132" s="27"/>
      <c r="F132" s="44"/>
    </row>
    <row r="133" ht="14.25" customHeight="1">
      <c r="B133" s="83">
        <v>45416.0</v>
      </c>
      <c r="C133" s="28" t="s">
        <v>470</v>
      </c>
      <c r="D133" s="91">
        <v>100000.0</v>
      </c>
      <c r="E133" s="27"/>
      <c r="F133" s="44"/>
    </row>
    <row r="134" ht="14.25" customHeight="1">
      <c r="B134" s="83">
        <v>45416.0</v>
      </c>
      <c r="C134" s="28" t="s">
        <v>93</v>
      </c>
      <c r="D134" s="91">
        <v>50000.0</v>
      </c>
      <c r="E134" s="27"/>
      <c r="F134" s="44"/>
    </row>
    <row r="135" ht="14.25" customHeight="1">
      <c r="B135" s="83">
        <v>45416.0</v>
      </c>
      <c r="C135" s="28" t="s">
        <v>657</v>
      </c>
      <c r="D135" s="91">
        <v>9000000.0</v>
      </c>
      <c r="E135" s="27"/>
      <c r="F135" s="44"/>
    </row>
    <row r="136" ht="14.25" customHeight="1">
      <c r="B136" s="83">
        <v>45416.0</v>
      </c>
      <c r="C136" s="28" t="s">
        <v>234</v>
      </c>
      <c r="D136" s="91">
        <v>80000.0</v>
      </c>
      <c r="E136" s="27"/>
      <c r="F136" s="44"/>
    </row>
    <row r="137" ht="14.25" customHeight="1">
      <c r="B137" s="83">
        <v>45416.0</v>
      </c>
      <c r="C137" s="28" t="s">
        <v>399</v>
      </c>
      <c r="D137" s="91">
        <v>100000.0</v>
      </c>
      <c r="E137" s="27"/>
      <c r="F137" s="44"/>
    </row>
    <row r="138" ht="14.25" customHeight="1">
      <c r="B138" s="83">
        <v>45416.0</v>
      </c>
      <c r="C138" s="26" t="s">
        <v>147</v>
      </c>
      <c r="D138" s="91"/>
      <c r="E138" s="91">
        <v>3000000.0</v>
      </c>
      <c r="F138" s="44"/>
    </row>
    <row r="139" ht="14.25" customHeight="1">
      <c r="B139" s="83">
        <v>45416.0</v>
      </c>
      <c r="C139" s="26" t="s">
        <v>148</v>
      </c>
      <c r="D139" s="91"/>
      <c r="E139" s="91">
        <v>3000000.0</v>
      </c>
      <c r="F139" s="44"/>
    </row>
    <row r="140" ht="14.25" customHeight="1">
      <c r="B140" s="83">
        <v>45416.0</v>
      </c>
      <c r="C140" s="26" t="s">
        <v>149</v>
      </c>
      <c r="D140" s="91"/>
      <c r="E140" s="91">
        <v>3000000.0</v>
      </c>
      <c r="F140" s="44"/>
    </row>
    <row r="141" ht="14.25" customHeight="1">
      <c r="B141" s="83">
        <v>45416.0</v>
      </c>
      <c r="C141" s="26" t="s">
        <v>554</v>
      </c>
      <c r="D141" s="91"/>
      <c r="E141" s="91">
        <v>1500000.0</v>
      </c>
      <c r="F141" s="44"/>
    </row>
    <row r="142" ht="14.25" customHeight="1">
      <c r="B142" s="83">
        <v>45416.0</v>
      </c>
      <c r="C142" s="26" t="s">
        <v>151</v>
      </c>
      <c r="D142" s="91"/>
      <c r="E142" s="91">
        <v>3000000.0</v>
      </c>
      <c r="F142" s="44"/>
    </row>
    <row r="143" ht="14.25" customHeight="1">
      <c r="B143" s="83">
        <v>45416.0</v>
      </c>
      <c r="C143" s="28" t="s">
        <v>652</v>
      </c>
      <c r="D143" s="91"/>
      <c r="E143" s="91">
        <v>3000000.0</v>
      </c>
      <c r="F143" s="44"/>
    </row>
    <row r="144" ht="14.25" customHeight="1">
      <c r="B144" s="83">
        <v>45416.0</v>
      </c>
      <c r="C144" s="28" t="s">
        <v>653</v>
      </c>
      <c r="D144" s="91"/>
      <c r="E144" s="91">
        <v>3000000.0</v>
      </c>
      <c r="F144" s="44"/>
    </row>
    <row r="145" ht="14.25" customHeight="1">
      <c r="B145" s="83">
        <v>45416.0</v>
      </c>
      <c r="C145" s="28" t="s">
        <v>452</v>
      </c>
      <c r="D145" s="91"/>
      <c r="E145" s="91">
        <v>3000000.0</v>
      </c>
      <c r="F145" s="44"/>
    </row>
    <row r="146" ht="14.25" customHeight="1">
      <c r="B146" s="83">
        <v>45416.0</v>
      </c>
      <c r="C146" s="14" t="s">
        <v>154</v>
      </c>
      <c r="D146" s="91"/>
      <c r="E146" s="91">
        <v>3000000.0</v>
      </c>
      <c r="F146" s="44"/>
    </row>
    <row r="147" ht="14.25" customHeight="1">
      <c r="B147" s="83">
        <v>45416.0</v>
      </c>
      <c r="C147" s="28" t="s">
        <v>704</v>
      </c>
      <c r="D147" s="91"/>
      <c r="E147" s="91">
        <v>3000000.0</v>
      </c>
      <c r="F147" s="44"/>
    </row>
    <row r="148" ht="14.25" customHeight="1">
      <c r="B148" s="83">
        <v>45416.0</v>
      </c>
      <c r="C148" s="28" t="s">
        <v>102</v>
      </c>
      <c r="D148" s="91">
        <v>250000.0</v>
      </c>
      <c r="E148" s="27"/>
      <c r="F148" s="44"/>
    </row>
    <row r="149" ht="14.25" customHeight="1">
      <c r="B149" s="83">
        <v>45416.0</v>
      </c>
      <c r="C149" s="28" t="s">
        <v>66</v>
      </c>
      <c r="D149" s="91">
        <v>100000.0</v>
      </c>
      <c r="E149" s="27"/>
      <c r="F149" s="44"/>
    </row>
    <row r="150" ht="14.25" customHeight="1">
      <c r="B150" s="83">
        <v>45416.0</v>
      </c>
      <c r="C150" s="28" t="s">
        <v>458</v>
      </c>
      <c r="D150" s="91">
        <v>750000.0</v>
      </c>
      <c r="E150" s="27"/>
      <c r="F150" s="44"/>
    </row>
    <row r="151" ht="14.25" customHeight="1">
      <c r="B151" s="83">
        <v>45416.0</v>
      </c>
      <c r="C151" s="28" t="s">
        <v>867</v>
      </c>
      <c r="D151" s="91">
        <v>300000.0</v>
      </c>
      <c r="E151" s="27"/>
      <c r="F151" s="44"/>
    </row>
    <row r="152" ht="14.25" customHeight="1">
      <c r="B152" s="83">
        <v>45416.0</v>
      </c>
      <c r="C152" s="28" t="s">
        <v>110</v>
      </c>
      <c r="D152" s="91">
        <v>500000.0</v>
      </c>
      <c r="E152" s="27"/>
      <c r="F152" s="44"/>
    </row>
    <row r="153" ht="14.25" customHeight="1">
      <c r="B153" s="83">
        <v>45416.0</v>
      </c>
      <c r="C153" s="28" t="s">
        <v>196</v>
      </c>
      <c r="D153" s="91">
        <v>200000.0</v>
      </c>
      <c r="E153" s="27"/>
      <c r="F153" s="47" t="s">
        <v>13</v>
      </c>
    </row>
    <row r="154" ht="14.25" customHeight="1">
      <c r="B154" s="83">
        <v>45416.0</v>
      </c>
      <c r="C154" s="28" t="s">
        <v>333</v>
      </c>
      <c r="D154" s="91">
        <v>50000.0</v>
      </c>
      <c r="E154" s="27"/>
      <c r="F154" s="44"/>
    </row>
    <row r="155" ht="14.25" customHeight="1">
      <c r="B155" s="83">
        <v>45417.0</v>
      </c>
      <c r="C155" s="28" t="s">
        <v>282</v>
      </c>
      <c r="D155" s="91">
        <v>38822.0</v>
      </c>
      <c r="E155" s="27"/>
      <c r="F155" s="44"/>
    </row>
    <row r="156" ht="14.25" customHeight="1">
      <c r="B156" s="83">
        <v>45417.0</v>
      </c>
      <c r="C156" s="28" t="s">
        <v>161</v>
      </c>
      <c r="D156" s="91">
        <v>1000000.0</v>
      </c>
      <c r="E156" s="27"/>
      <c r="F156" s="44"/>
    </row>
    <row r="157" ht="14.25" customHeight="1">
      <c r="B157" s="83">
        <v>45417.0</v>
      </c>
      <c r="C157" s="28" t="s">
        <v>133</v>
      </c>
      <c r="D157" s="91">
        <v>200000.0</v>
      </c>
      <c r="E157" s="27"/>
      <c r="F157" s="47" t="s">
        <v>13</v>
      </c>
    </row>
    <row r="158" ht="14.25" customHeight="1">
      <c r="B158" s="83">
        <v>45417.0</v>
      </c>
      <c r="C158" s="28" t="s">
        <v>520</v>
      </c>
      <c r="D158" s="91">
        <v>150000.0</v>
      </c>
      <c r="E158" s="27"/>
      <c r="F158" s="44"/>
    </row>
    <row r="159" ht="14.25" customHeight="1">
      <c r="B159" s="83">
        <v>45417.0</v>
      </c>
      <c r="C159" s="28" t="s">
        <v>520</v>
      </c>
      <c r="D159" s="91">
        <v>150055.0</v>
      </c>
      <c r="E159" s="27"/>
      <c r="F159" s="44"/>
    </row>
    <row r="160" ht="14.25" customHeight="1">
      <c r="B160" s="83">
        <v>45417.0</v>
      </c>
      <c r="C160" s="28" t="s">
        <v>77</v>
      </c>
      <c r="D160" s="91">
        <v>100000.0</v>
      </c>
      <c r="E160" s="27"/>
      <c r="F160" s="44"/>
    </row>
    <row r="161" ht="14.25" customHeight="1">
      <c r="B161" s="83">
        <v>45417.0</v>
      </c>
      <c r="C161" s="28" t="s">
        <v>51</v>
      </c>
      <c r="D161" s="91">
        <v>25000.0</v>
      </c>
      <c r="E161" s="27"/>
      <c r="F161" s="47" t="s">
        <v>13</v>
      </c>
    </row>
    <row r="162" ht="14.25" customHeight="1">
      <c r="B162" s="83">
        <v>45417.0</v>
      </c>
      <c r="C162" s="28" t="s">
        <v>179</v>
      </c>
      <c r="D162" s="91">
        <v>2500000.0</v>
      </c>
      <c r="E162" s="27"/>
      <c r="F162" s="44"/>
    </row>
    <row r="163" ht="14.25" customHeight="1">
      <c r="B163" s="83">
        <v>45417.0</v>
      </c>
      <c r="C163" s="28" t="s">
        <v>499</v>
      </c>
      <c r="D163" s="91">
        <v>200000.0</v>
      </c>
      <c r="E163" s="27"/>
      <c r="F163" s="44"/>
    </row>
    <row r="164" ht="14.25" customHeight="1">
      <c r="B164" s="83">
        <v>45417.0</v>
      </c>
      <c r="C164" s="28" t="s">
        <v>806</v>
      </c>
      <c r="D164" s="91">
        <v>100000.0</v>
      </c>
      <c r="E164" s="27"/>
      <c r="F164" s="44"/>
    </row>
    <row r="165" ht="14.25" customHeight="1">
      <c r="B165" s="83">
        <v>45417.0</v>
      </c>
      <c r="C165" s="28" t="s">
        <v>169</v>
      </c>
      <c r="D165" s="91">
        <v>100000.0</v>
      </c>
      <c r="E165" s="27"/>
      <c r="F165" s="44"/>
    </row>
    <row r="166" ht="14.25" customHeight="1">
      <c r="B166" s="83">
        <v>45417.0</v>
      </c>
      <c r="C166" s="28" t="s">
        <v>66</v>
      </c>
      <c r="D166" s="91">
        <v>100000.0</v>
      </c>
      <c r="E166" s="27"/>
      <c r="F166" s="44"/>
    </row>
    <row r="167" ht="14.25" customHeight="1">
      <c r="B167" s="83">
        <v>45417.0</v>
      </c>
      <c r="C167" s="28" t="s">
        <v>95</v>
      </c>
      <c r="D167" s="91">
        <v>300000.0</v>
      </c>
      <c r="E167" s="27"/>
      <c r="F167" s="44"/>
    </row>
    <row r="168" ht="14.25" customHeight="1">
      <c r="B168" s="83">
        <v>45417.0</v>
      </c>
      <c r="C168" s="28" t="s">
        <v>329</v>
      </c>
      <c r="D168" s="91">
        <v>150000.0</v>
      </c>
      <c r="E168" s="27"/>
      <c r="F168" s="44"/>
    </row>
    <row r="169" ht="14.25" customHeight="1">
      <c r="B169" s="83">
        <v>45417.0</v>
      </c>
      <c r="C169" s="28" t="s">
        <v>107</v>
      </c>
      <c r="D169" s="91">
        <v>20000.0</v>
      </c>
      <c r="E169" s="27"/>
      <c r="F169" s="44"/>
    </row>
    <row r="170" ht="14.25" customHeight="1">
      <c r="B170" s="83">
        <v>45417.0</v>
      </c>
      <c r="C170" s="28" t="s">
        <v>833</v>
      </c>
      <c r="D170" s="91">
        <v>30000.0</v>
      </c>
      <c r="E170" s="27"/>
      <c r="F170" s="44"/>
    </row>
    <row r="171" ht="14.25" customHeight="1">
      <c r="B171" s="83">
        <v>45417.0</v>
      </c>
      <c r="C171" s="28" t="s">
        <v>132</v>
      </c>
      <c r="D171" s="91">
        <v>50000.0</v>
      </c>
      <c r="E171" s="27"/>
      <c r="F171" s="44"/>
    </row>
    <row r="172" ht="14.25" customHeight="1">
      <c r="B172" s="83">
        <v>45417.0</v>
      </c>
      <c r="C172" s="28" t="s">
        <v>868</v>
      </c>
      <c r="D172" s="91">
        <v>150000.0</v>
      </c>
      <c r="E172" s="27"/>
      <c r="F172" s="44"/>
    </row>
    <row r="173" ht="14.25" customHeight="1">
      <c r="B173" s="83">
        <v>45417.0</v>
      </c>
      <c r="C173" s="28" t="s">
        <v>257</v>
      </c>
      <c r="D173" s="91">
        <v>50000.0</v>
      </c>
      <c r="E173" s="27"/>
      <c r="F173" s="44"/>
    </row>
    <row r="174" ht="14.25" customHeight="1">
      <c r="B174" s="83">
        <v>45417.0</v>
      </c>
      <c r="C174" s="28" t="s">
        <v>461</v>
      </c>
      <c r="D174" s="91">
        <v>300000.0</v>
      </c>
      <c r="E174" s="27"/>
      <c r="F174" s="44"/>
    </row>
    <row r="175" ht="14.25" customHeight="1">
      <c r="B175" s="83">
        <v>45417.0</v>
      </c>
      <c r="C175" s="28" t="s">
        <v>70</v>
      </c>
      <c r="D175" s="91">
        <v>3800.0</v>
      </c>
      <c r="E175" s="27"/>
      <c r="F175" s="44"/>
    </row>
    <row r="176" ht="14.25" customHeight="1">
      <c r="B176" s="83">
        <v>45417.0</v>
      </c>
      <c r="C176" s="28" t="s">
        <v>173</v>
      </c>
      <c r="D176" s="91">
        <v>350000.0</v>
      </c>
      <c r="E176" s="27"/>
      <c r="F176" s="44"/>
    </row>
    <row r="177" ht="14.25" customHeight="1">
      <c r="B177" s="83">
        <v>45417.0</v>
      </c>
      <c r="C177" s="28" t="s">
        <v>869</v>
      </c>
      <c r="D177" s="91">
        <v>250000.0</v>
      </c>
      <c r="E177" s="27"/>
      <c r="F177" s="44"/>
    </row>
    <row r="178" ht="14.25" customHeight="1">
      <c r="B178" s="83">
        <v>45417.0</v>
      </c>
      <c r="C178" s="28" t="s">
        <v>739</v>
      </c>
      <c r="D178" s="91">
        <v>50000.0</v>
      </c>
      <c r="E178" s="27"/>
      <c r="F178" s="44"/>
    </row>
    <row r="179" ht="14.25" customHeight="1">
      <c r="B179" s="83">
        <v>45417.0</v>
      </c>
      <c r="C179" s="28" t="s">
        <v>178</v>
      </c>
      <c r="D179" s="91">
        <v>1500000.0</v>
      </c>
      <c r="E179" s="27"/>
      <c r="F179" s="44"/>
    </row>
    <row r="180" ht="14.25" customHeight="1">
      <c r="B180" s="83">
        <v>45417.0</v>
      </c>
      <c r="C180" s="28" t="s">
        <v>788</v>
      </c>
      <c r="D180" s="91">
        <v>1000000.0</v>
      </c>
      <c r="E180" s="27"/>
      <c r="F180" s="47" t="s">
        <v>13</v>
      </c>
    </row>
    <row r="181" ht="14.25" customHeight="1">
      <c r="B181" s="83">
        <v>45417.0</v>
      </c>
      <c r="C181" s="28" t="s">
        <v>157</v>
      </c>
      <c r="D181" s="91">
        <v>50000.0</v>
      </c>
      <c r="E181" s="27"/>
      <c r="F181" s="47" t="s">
        <v>13</v>
      </c>
    </row>
    <row r="182" ht="14.25" customHeight="1">
      <c r="B182" s="83">
        <v>45417.0</v>
      </c>
      <c r="C182" s="28" t="s">
        <v>702</v>
      </c>
      <c r="D182" s="91">
        <v>10000.0</v>
      </c>
      <c r="E182" s="27"/>
      <c r="F182" s="47" t="s">
        <v>215</v>
      </c>
    </row>
    <row r="183" ht="14.25" customHeight="1">
      <c r="B183" s="83">
        <v>45417.0</v>
      </c>
      <c r="C183" s="28" t="s">
        <v>197</v>
      </c>
      <c r="D183" s="91">
        <v>50000.0</v>
      </c>
      <c r="E183" s="27"/>
      <c r="F183" s="47" t="s">
        <v>13</v>
      </c>
    </row>
    <row r="184" ht="14.25" customHeight="1">
      <c r="B184" s="83">
        <v>45417.0</v>
      </c>
      <c r="C184" s="28" t="s">
        <v>234</v>
      </c>
      <c r="D184" s="91">
        <v>80000.0</v>
      </c>
      <c r="E184" s="27"/>
      <c r="F184" s="44"/>
    </row>
    <row r="185" ht="14.25" customHeight="1">
      <c r="B185" s="83">
        <v>45417.0</v>
      </c>
      <c r="C185" s="28" t="s">
        <v>870</v>
      </c>
      <c r="D185" s="91">
        <v>1000000.0</v>
      </c>
      <c r="E185" s="27"/>
      <c r="F185" s="44"/>
    </row>
    <row r="186" ht="14.25" customHeight="1">
      <c r="B186" s="83">
        <v>45417.0</v>
      </c>
      <c r="C186" s="28" t="s">
        <v>871</v>
      </c>
      <c r="D186" s="91">
        <v>100000.0</v>
      </c>
      <c r="E186" s="27"/>
      <c r="F186" s="44"/>
    </row>
    <row r="187" ht="14.25" customHeight="1">
      <c r="B187" s="83">
        <v>45417.0</v>
      </c>
      <c r="C187" s="28" t="s">
        <v>37</v>
      </c>
      <c r="D187" s="91">
        <v>500333.0</v>
      </c>
      <c r="E187" s="27"/>
      <c r="F187" s="44"/>
    </row>
    <row r="188" ht="14.25" customHeight="1">
      <c r="B188" s="83">
        <v>45417.0</v>
      </c>
      <c r="C188" s="28" t="s">
        <v>412</v>
      </c>
      <c r="D188" s="91">
        <v>50000.0</v>
      </c>
      <c r="E188" s="27"/>
      <c r="F188" s="44"/>
    </row>
    <row r="189" ht="14.25" customHeight="1">
      <c r="B189" s="83">
        <v>45417.0</v>
      </c>
      <c r="C189" s="28" t="s">
        <v>126</v>
      </c>
      <c r="D189" s="91">
        <v>150000.0</v>
      </c>
      <c r="E189" s="27"/>
      <c r="F189" s="44"/>
    </row>
    <row r="190" ht="14.25" customHeight="1">
      <c r="B190" s="83">
        <v>45417.0</v>
      </c>
      <c r="C190" s="28" t="s">
        <v>287</v>
      </c>
      <c r="D190" s="91">
        <v>50000.0</v>
      </c>
      <c r="E190" s="27"/>
      <c r="F190" s="47" t="s">
        <v>13</v>
      </c>
    </row>
    <row r="191" ht="14.25" customHeight="1">
      <c r="B191" s="83">
        <v>45417.0</v>
      </c>
      <c r="C191" s="28" t="s">
        <v>643</v>
      </c>
      <c r="D191" s="91">
        <v>50000.0</v>
      </c>
      <c r="E191" s="27"/>
      <c r="F191" s="44"/>
    </row>
    <row r="192" ht="14.25" customHeight="1">
      <c r="B192" s="83">
        <v>45417.0</v>
      </c>
      <c r="C192" s="28" t="s">
        <v>171</v>
      </c>
      <c r="D192" s="91">
        <v>62000.0</v>
      </c>
      <c r="E192" s="27"/>
      <c r="F192" s="44"/>
    </row>
    <row r="193" ht="14.25" customHeight="1">
      <c r="B193" s="83">
        <v>45417.0</v>
      </c>
      <c r="C193" s="28" t="s">
        <v>872</v>
      </c>
      <c r="D193" s="91">
        <v>50000.0</v>
      </c>
      <c r="E193" s="27"/>
      <c r="F193" s="44"/>
    </row>
    <row r="194" ht="14.25" customHeight="1">
      <c r="B194" s="83">
        <v>45418.0</v>
      </c>
      <c r="C194" s="28" t="s">
        <v>487</v>
      </c>
      <c r="D194" s="91">
        <v>2000000.0</v>
      </c>
      <c r="E194" s="27"/>
      <c r="F194" s="44"/>
    </row>
    <row r="195" ht="14.25" customHeight="1">
      <c r="B195" s="83">
        <v>45418.0</v>
      </c>
      <c r="C195" s="28" t="s">
        <v>362</v>
      </c>
      <c r="D195" s="91">
        <v>1000000.0</v>
      </c>
      <c r="E195" s="27"/>
      <c r="F195" s="44"/>
    </row>
    <row r="196" ht="14.25" customHeight="1">
      <c r="B196" s="83">
        <v>45418.0</v>
      </c>
      <c r="C196" s="28" t="s">
        <v>515</v>
      </c>
      <c r="D196" s="91">
        <v>500000.0</v>
      </c>
      <c r="E196" s="27"/>
      <c r="F196" s="44"/>
    </row>
    <row r="197" ht="14.25" customHeight="1">
      <c r="B197" s="83">
        <v>45418.0</v>
      </c>
      <c r="C197" s="28" t="s">
        <v>873</v>
      </c>
      <c r="D197" s="91">
        <v>100000.0</v>
      </c>
      <c r="E197" s="27"/>
      <c r="F197" s="44"/>
    </row>
    <row r="198" ht="14.25" customHeight="1">
      <c r="B198" s="83">
        <v>45418.0</v>
      </c>
      <c r="C198" s="28" t="s">
        <v>183</v>
      </c>
      <c r="D198" s="91">
        <v>100000.0</v>
      </c>
      <c r="E198" s="27"/>
      <c r="F198" s="44"/>
    </row>
    <row r="199" ht="14.25" customHeight="1">
      <c r="B199" s="83">
        <v>45418.0</v>
      </c>
      <c r="C199" s="28" t="s">
        <v>673</v>
      </c>
      <c r="D199" s="91">
        <v>20000.0</v>
      </c>
      <c r="E199" s="27"/>
      <c r="F199" s="44"/>
    </row>
    <row r="200" ht="14.25" customHeight="1">
      <c r="B200" s="83">
        <v>45418.0</v>
      </c>
      <c r="C200" s="28" t="s">
        <v>20</v>
      </c>
      <c r="D200" s="91">
        <v>50000.0</v>
      </c>
      <c r="E200" s="27"/>
      <c r="F200" s="44"/>
    </row>
    <row r="201" ht="14.25" customHeight="1">
      <c r="B201" s="83">
        <v>45418.0</v>
      </c>
      <c r="C201" s="28" t="s">
        <v>282</v>
      </c>
      <c r="D201" s="91">
        <v>38822.0</v>
      </c>
      <c r="E201" s="27"/>
      <c r="F201" s="44"/>
    </row>
    <row r="202" ht="14.25" customHeight="1">
      <c r="B202" s="83">
        <v>45418.0</v>
      </c>
      <c r="C202" s="28" t="s">
        <v>874</v>
      </c>
      <c r="D202" s="91">
        <v>300000.0</v>
      </c>
      <c r="E202" s="27"/>
      <c r="F202" s="44"/>
    </row>
    <row r="203" ht="14.25" customHeight="1">
      <c r="B203" s="83">
        <v>45418.0</v>
      </c>
      <c r="C203" s="28" t="s">
        <v>817</v>
      </c>
      <c r="D203" s="91">
        <v>350000.0</v>
      </c>
      <c r="E203" s="27"/>
      <c r="F203" s="44"/>
    </row>
    <row r="204" ht="14.25" customHeight="1">
      <c r="B204" s="83">
        <v>45418.0</v>
      </c>
      <c r="C204" s="28" t="s">
        <v>432</v>
      </c>
      <c r="D204" s="91">
        <v>200000.0</v>
      </c>
      <c r="E204" s="27"/>
      <c r="F204" s="44"/>
    </row>
    <row r="205" ht="14.25" customHeight="1">
      <c r="B205" s="83">
        <v>45418.0</v>
      </c>
      <c r="C205" s="28" t="s">
        <v>647</v>
      </c>
      <c r="D205" s="91">
        <v>1000000.0</v>
      </c>
      <c r="E205" s="27"/>
      <c r="F205" s="44"/>
    </row>
    <row r="206" ht="14.25" customHeight="1">
      <c r="B206" s="83">
        <v>45418.0</v>
      </c>
      <c r="C206" s="28" t="s">
        <v>875</v>
      </c>
      <c r="D206" s="91">
        <v>300000.0</v>
      </c>
      <c r="E206" s="27"/>
      <c r="F206" s="44"/>
    </row>
    <row r="207" ht="14.25" customHeight="1">
      <c r="B207" s="83">
        <v>45418.0</v>
      </c>
      <c r="C207" s="28" t="s">
        <v>9</v>
      </c>
      <c r="D207" s="91">
        <v>200000.0</v>
      </c>
      <c r="E207" s="27"/>
      <c r="F207" s="44"/>
    </row>
    <row r="208" ht="14.25" customHeight="1">
      <c r="B208" s="83">
        <v>45418.0</v>
      </c>
      <c r="C208" s="28" t="s">
        <v>12</v>
      </c>
      <c r="D208" s="91">
        <v>100000.0</v>
      </c>
      <c r="E208" s="27"/>
      <c r="F208" s="47" t="s">
        <v>13</v>
      </c>
    </row>
    <row r="209" ht="14.25" customHeight="1">
      <c r="B209" s="83">
        <v>45418.0</v>
      </c>
      <c r="C209" s="28" t="s">
        <v>252</v>
      </c>
      <c r="D209" s="91">
        <v>150000.0</v>
      </c>
      <c r="E209" s="27"/>
      <c r="F209" s="44"/>
    </row>
    <row r="210" ht="14.25" customHeight="1">
      <c r="B210" s="83">
        <v>45418.0</v>
      </c>
      <c r="C210" s="28" t="s">
        <v>381</v>
      </c>
      <c r="D210" s="91">
        <v>150000.0</v>
      </c>
      <c r="E210" s="27"/>
      <c r="F210" s="47" t="s">
        <v>56</v>
      </c>
    </row>
    <row r="211" ht="14.25" customHeight="1">
      <c r="B211" s="83">
        <v>45418.0</v>
      </c>
      <c r="C211" s="28" t="s">
        <v>174</v>
      </c>
      <c r="D211" s="91">
        <v>250000.0</v>
      </c>
      <c r="E211" s="27"/>
      <c r="F211" s="44"/>
    </row>
    <row r="212" ht="14.25" customHeight="1">
      <c r="B212" s="83">
        <v>45418.0</v>
      </c>
      <c r="C212" s="28" t="s">
        <v>70</v>
      </c>
      <c r="D212" s="91">
        <v>5100.0</v>
      </c>
      <c r="E212" s="27"/>
      <c r="F212" s="44"/>
    </row>
    <row r="213" ht="14.25" customHeight="1">
      <c r="B213" s="83">
        <v>45418.0</v>
      </c>
      <c r="C213" s="28" t="s">
        <v>129</v>
      </c>
      <c r="D213" s="91">
        <v>300000.0</v>
      </c>
      <c r="E213" s="27"/>
      <c r="F213" s="44"/>
    </row>
    <row r="214" ht="14.25" customHeight="1">
      <c r="B214" s="83">
        <v>45418.0</v>
      </c>
      <c r="C214" s="28" t="s">
        <v>876</v>
      </c>
      <c r="D214" s="91">
        <v>500000.0</v>
      </c>
      <c r="E214" s="27"/>
      <c r="F214" s="44"/>
    </row>
    <row r="215" ht="14.25" customHeight="1">
      <c r="B215" s="83">
        <v>45418.0</v>
      </c>
      <c r="C215" s="28" t="s">
        <v>324</v>
      </c>
      <c r="D215" s="91">
        <v>200011.0</v>
      </c>
      <c r="E215" s="27"/>
      <c r="F215" s="44"/>
    </row>
    <row r="216" ht="14.25" customHeight="1">
      <c r="B216" s="83">
        <v>45418.0</v>
      </c>
      <c r="C216" s="28" t="s">
        <v>877</v>
      </c>
      <c r="D216" s="91">
        <v>200000.0</v>
      </c>
      <c r="E216" s="27"/>
      <c r="F216" s="44"/>
    </row>
    <row r="217" ht="14.25" customHeight="1">
      <c r="B217" s="83">
        <v>45418.0</v>
      </c>
      <c r="C217" s="28" t="s">
        <v>677</v>
      </c>
      <c r="D217" s="91">
        <v>37777.0</v>
      </c>
      <c r="E217" s="27"/>
      <c r="F217" s="44"/>
    </row>
    <row r="218" ht="14.25" customHeight="1">
      <c r="B218" s="83">
        <v>45418.0</v>
      </c>
      <c r="C218" s="26" t="s">
        <v>299</v>
      </c>
      <c r="D218" s="91"/>
      <c r="E218" s="91">
        <v>3000000.0</v>
      </c>
      <c r="F218" s="44"/>
    </row>
    <row r="219" ht="14.25" customHeight="1">
      <c r="B219" s="83">
        <v>45418.0</v>
      </c>
      <c r="C219" s="18" t="s">
        <v>300</v>
      </c>
      <c r="D219" s="91"/>
      <c r="E219" s="91">
        <v>3000000.0</v>
      </c>
      <c r="F219" s="44"/>
    </row>
    <row r="220" ht="14.25" customHeight="1">
      <c r="B220" s="83">
        <v>45418.0</v>
      </c>
      <c r="C220" s="18" t="s">
        <v>147</v>
      </c>
      <c r="D220" s="91"/>
      <c r="E220" s="91">
        <v>3000000.0</v>
      </c>
      <c r="F220" s="44"/>
    </row>
    <row r="221" ht="14.25" customHeight="1">
      <c r="B221" s="83">
        <v>45418.0</v>
      </c>
      <c r="C221" s="18" t="s">
        <v>652</v>
      </c>
      <c r="D221" s="91"/>
      <c r="E221" s="91">
        <v>3000000.0</v>
      </c>
      <c r="F221" s="44"/>
    </row>
    <row r="222" ht="14.25" customHeight="1">
      <c r="B222" s="83">
        <v>45418.0</v>
      </c>
      <c r="C222" s="18" t="s">
        <v>878</v>
      </c>
      <c r="D222" s="91"/>
      <c r="E222" s="91">
        <v>3000000.0</v>
      </c>
      <c r="F222" s="44"/>
    </row>
    <row r="223" ht="14.25" customHeight="1">
      <c r="B223" s="83">
        <v>45418.0</v>
      </c>
      <c r="C223" s="18" t="s">
        <v>301</v>
      </c>
      <c r="D223" s="91"/>
      <c r="E223" s="91">
        <v>3000000.0</v>
      </c>
      <c r="F223" s="44"/>
    </row>
    <row r="224" ht="14.25" customHeight="1">
      <c r="B224" s="83">
        <v>45418.0</v>
      </c>
      <c r="C224" s="18" t="s">
        <v>834</v>
      </c>
      <c r="D224" s="91"/>
      <c r="E224" s="91">
        <v>3000000.0</v>
      </c>
      <c r="F224" s="44"/>
    </row>
    <row r="225" ht="14.25" customHeight="1">
      <c r="B225" s="83">
        <v>45418.0</v>
      </c>
      <c r="C225" s="28" t="s">
        <v>314</v>
      </c>
      <c r="D225" s="91">
        <v>100000.0</v>
      </c>
      <c r="E225" s="27"/>
      <c r="F225" s="47" t="s">
        <v>13</v>
      </c>
    </row>
    <row r="226" ht="14.25" customHeight="1">
      <c r="B226" s="83">
        <v>45418.0</v>
      </c>
      <c r="C226" s="28" t="s">
        <v>710</v>
      </c>
      <c r="D226" s="91">
        <v>100000.0</v>
      </c>
      <c r="E226" s="27"/>
      <c r="F226" s="44"/>
    </row>
    <row r="227" ht="14.25" customHeight="1">
      <c r="B227" s="83">
        <v>45418.0</v>
      </c>
      <c r="C227" s="28" t="s">
        <v>661</v>
      </c>
      <c r="D227" s="91">
        <v>50000.0</v>
      </c>
      <c r="E227" s="27"/>
      <c r="F227" s="44"/>
    </row>
    <row r="228" ht="14.25" customHeight="1">
      <c r="B228" s="83">
        <v>45418.0</v>
      </c>
      <c r="C228" s="28" t="s">
        <v>72</v>
      </c>
      <c r="D228" s="91">
        <v>500000.0</v>
      </c>
      <c r="E228" s="27"/>
      <c r="F228" s="44"/>
    </row>
    <row r="229" ht="14.25" customHeight="1">
      <c r="B229" s="83">
        <v>45419.0</v>
      </c>
      <c r="C229" s="28" t="s">
        <v>347</v>
      </c>
      <c r="D229" s="91">
        <v>100000.0</v>
      </c>
      <c r="E229" s="27"/>
      <c r="F229" s="47" t="s">
        <v>13</v>
      </c>
    </row>
    <row r="230" ht="14.25" customHeight="1">
      <c r="B230" s="83">
        <v>45419.0</v>
      </c>
      <c r="C230" s="28" t="s">
        <v>185</v>
      </c>
      <c r="D230" s="91">
        <v>40000.0</v>
      </c>
      <c r="E230" s="27"/>
      <c r="F230" s="44"/>
    </row>
    <row r="231" ht="14.25" customHeight="1">
      <c r="B231" s="83">
        <v>45419.0</v>
      </c>
      <c r="C231" s="28" t="s">
        <v>22</v>
      </c>
      <c r="D231" s="91">
        <v>20000.0</v>
      </c>
      <c r="E231" s="27"/>
      <c r="F231" s="44"/>
    </row>
    <row r="232" ht="14.25" customHeight="1">
      <c r="B232" s="83">
        <v>45419.0</v>
      </c>
      <c r="C232" s="28" t="s">
        <v>170</v>
      </c>
      <c r="D232" s="91">
        <v>300000.0</v>
      </c>
      <c r="E232" s="27"/>
      <c r="F232" s="44"/>
    </row>
    <row r="233" ht="14.25" customHeight="1">
      <c r="B233" s="83">
        <v>45419.0</v>
      </c>
      <c r="C233" s="28" t="s">
        <v>77</v>
      </c>
      <c r="D233" s="91">
        <v>100000.0</v>
      </c>
      <c r="E233" s="27"/>
      <c r="F233" s="44"/>
    </row>
    <row r="234" ht="14.25" customHeight="1">
      <c r="B234" s="83">
        <v>45419.0</v>
      </c>
      <c r="C234" s="28" t="s">
        <v>338</v>
      </c>
      <c r="D234" s="91">
        <v>250000.0</v>
      </c>
      <c r="E234" s="27"/>
      <c r="F234" s="44"/>
    </row>
    <row r="235" ht="14.25" customHeight="1">
      <c r="B235" s="83">
        <v>45419.0</v>
      </c>
      <c r="C235" s="28" t="s">
        <v>114</v>
      </c>
      <c r="D235" s="91">
        <v>100000.0</v>
      </c>
      <c r="E235" s="27"/>
      <c r="F235" s="47" t="s">
        <v>13</v>
      </c>
    </row>
    <row r="236" ht="14.25" customHeight="1">
      <c r="B236" s="83">
        <v>45419.0</v>
      </c>
      <c r="C236" s="28" t="s">
        <v>66</v>
      </c>
      <c r="D236" s="91">
        <v>200000.0</v>
      </c>
      <c r="E236" s="27"/>
      <c r="F236" s="44"/>
    </row>
    <row r="237" ht="14.25" customHeight="1">
      <c r="B237" s="83">
        <v>45419.0</v>
      </c>
      <c r="C237" s="28" t="s">
        <v>879</v>
      </c>
      <c r="D237" s="91">
        <v>50000.0</v>
      </c>
      <c r="E237" s="27"/>
      <c r="F237" s="44"/>
    </row>
    <row r="238" ht="14.25" customHeight="1">
      <c r="B238" s="83">
        <v>45419.0</v>
      </c>
      <c r="C238" s="28" t="s">
        <v>119</v>
      </c>
      <c r="D238" s="91">
        <v>100000.0</v>
      </c>
      <c r="E238" s="27"/>
      <c r="F238" s="44"/>
    </row>
    <row r="239" ht="14.25" customHeight="1">
      <c r="B239" s="83">
        <v>45419.0</v>
      </c>
      <c r="C239" s="28" t="s">
        <v>282</v>
      </c>
      <c r="D239" s="91">
        <v>38882.0</v>
      </c>
      <c r="E239" s="27"/>
      <c r="F239" s="44"/>
    </row>
    <row r="240" ht="14.25" customHeight="1">
      <c r="B240" s="83">
        <v>45419.0</v>
      </c>
      <c r="C240" s="28" t="s">
        <v>859</v>
      </c>
      <c r="D240" s="91">
        <v>250000.0</v>
      </c>
      <c r="E240" s="27"/>
      <c r="F240" s="44"/>
    </row>
    <row r="241" ht="14.25" customHeight="1">
      <c r="B241" s="83">
        <v>45419.0</v>
      </c>
      <c r="C241" s="28" t="s">
        <v>648</v>
      </c>
      <c r="D241" s="91">
        <v>2011424.0</v>
      </c>
      <c r="E241" s="27"/>
      <c r="F241" s="44"/>
    </row>
    <row r="242" ht="14.25" customHeight="1">
      <c r="B242" s="83">
        <v>45419.0</v>
      </c>
      <c r="C242" s="28" t="s">
        <v>193</v>
      </c>
      <c r="D242" s="91">
        <v>2000000.0</v>
      </c>
      <c r="E242" s="27"/>
      <c r="F242" s="44"/>
    </row>
    <row r="243" ht="14.25" customHeight="1">
      <c r="B243" s="83">
        <v>45420.0</v>
      </c>
      <c r="C243" s="28" t="s">
        <v>880</v>
      </c>
      <c r="D243" s="91">
        <v>20000.0</v>
      </c>
      <c r="E243" s="27"/>
      <c r="F243" s="44"/>
    </row>
    <row r="244" ht="14.25" customHeight="1">
      <c r="B244" s="83">
        <v>45420.0</v>
      </c>
      <c r="C244" s="28" t="s">
        <v>91</v>
      </c>
      <c r="D244" s="91">
        <v>50000.0</v>
      </c>
      <c r="E244" s="27"/>
      <c r="F244" s="44"/>
    </row>
    <row r="245" ht="14.25" customHeight="1">
      <c r="B245" s="83">
        <v>45420.0</v>
      </c>
      <c r="C245" s="28" t="s">
        <v>198</v>
      </c>
      <c r="D245" s="91">
        <v>3000055.0</v>
      </c>
      <c r="E245" s="27"/>
      <c r="F245" s="44"/>
    </row>
    <row r="246" ht="14.25" customHeight="1">
      <c r="B246" s="83">
        <v>45420.0</v>
      </c>
      <c r="C246" s="28" t="s">
        <v>198</v>
      </c>
      <c r="D246" s="91">
        <v>2500000.0</v>
      </c>
      <c r="E246" s="27"/>
      <c r="F246" s="44"/>
    </row>
    <row r="247" ht="14.25" customHeight="1">
      <c r="B247" s="83">
        <v>45420.0</v>
      </c>
      <c r="C247" s="28" t="s">
        <v>185</v>
      </c>
      <c r="D247" s="91">
        <v>20000.0</v>
      </c>
      <c r="E247" s="27"/>
      <c r="F247" s="44"/>
    </row>
    <row r="248" ht="14.25" customHeight="1">
      <c r="B248" s="83">
        <v>45420.0</v>
      </c>
      <c r="C248" s="28" t="s">
        <v>494</v>
      </c>
      <c r="D248" s="91">
        <v>250000.0</v>
      </c>
      <c r="E248" s="27"/>
      <c r="F248" s="44"/>
    </row>
    <row r="249" ht="14.25" customHeight="1">
      <c r="B249" s="83">
        <v>45420.0</v>
      </c>
      <c r="C249" s="28" t="s">
        <v>327</v>
      </c>
      <c r="D249" s="91">
        <v>100000.0</v>
      </c>
      <c r="E249" s="27"/>
      <c r="F249" s="47" t="s">
        <v>13</v>
      </c>
    </row>
    <row r="250" ht="14.25" customHeight="1">
      <c r="B250" s="83">
        <v>45420.0</v>
      </c>
      <c r="C250" s="28" t="s">
        <v>103</v>
      </c>
      <c r="D250" s="91">
        <v>300000.0</v>
      </c>
      <c r="E250" s="27"/>
      <c r="F250" s="44"/>
    </row>
    <row r="251" ht="14.25" customHeight="1">
      <c r="B251" s="83">
        <v>45420.0</v>
      </c>
      <c r="C251" s="28" t="s">
        <v>34</v>
      </c>
      <c r="D251" s="91">
        <v>50000.0</v>
      </c>
      <c r="E251" s="27"/>
      <c r="F251" s="44"/>
    </row>
    <row r="252" ht="14.25" customHeight="1">
      <c r="B252" s="83">
        <v>45420.0</v>
      </c>
      <c r="C252" s="28" t="s">
        <v>77</v>
      </c>
      <c r="D252" s="91">
        <v>100000.0</v>
      </c>
      <c r="E252" s="27"/>
      <c r="F252" s="44"/>
    </row>
    <row r="253" ht="14.25" customHeight="1">
      <c r="B253" s="83">
        <v>45420.0</v>
      </c>
      <c r="C253" s="28" t="s">
        <v>66</v>
      </c>
      <c r="D253" s="91">
        <v>100000.0</v>
      </c>
      <c r="E253" s="27"/>
      <c r="F253" s="44"/>
    </row>
    <row r="254" ht="14.25" customHeight="1">
      <c r="B254" s="83">
        <v>45420.0</v>
      </c>
      <c r="C254" s="28" t="s">
        <v>817</v>
      </c>
      <c r="D254" s="91">
        <v>200000.0</v>
      </c>
      <c r="E254" s="27"/>
      <c r="F254" s="44"/>
    </row>
    <row r="255" ht="14.25" customHeight="1">
      <c r="B255" s="83">
        <v>45420.0</v>
      </c>
      <c r="C255" s="28" t="s">
        <v>286</v>
      </c>
      <c r="D255" s="91">
        <v>500062.0</v>
      </c>
      <c r="E255" s="27"/>
      <c r="F255" s="44"/>
    </row>
    <row r="256" ht="14.25" customHeight="1">
      <c r="B256" s="83">
        <v>45420.0</v>
      </c>
      <c r="C256" s="28" t="s">
        <v>249</v>
      </c>
      <c r="D256" s="91">
        <v>100000.0</v>
      </c>
      <c r="E256" s="27"/>
      <c r="F256" s="47" t="s">
        <v>215</v>
      </c>
    </row>
    <row r="257" ht="14.25" customHeight="1">
      <c r="B257" s="83">
        <v>45420.0</v>
      </c>
      <c r="C257" s="28" t="s">
        <v>580</v>
      </c>
      <c r="D257" s="91">
        <v>65000.0</v>
      </c>
      <c r="E257" s="27"/>
      <c r="F257" s="44"/>
    </row>
    <row r="258" ht="14.25" customHeight="1">
      <c r="B258" s="83">
        <v>45420.0</v>
      </c>
      <c r="C258" s="28" t="s">
        <v>180</v>
      </c>
      <c r="D258" s="91">
        <v>50000.0</v>
      </c>
      <c r="E258" s="27"/>
      <c r="F258" s="44"/>
    </row>
    <row r="259" ht="14.25" customHeight="1">
      <c r="B259" s="83">
        <v>45420.0</v>
      </c>
      <c r="C259" s="28" t="s">
        <v>621</v>
      </c>
      <c r="D259" s="91">
        <v>100000.0</v>
      </c>
      <c r="E259" s="27"/>
      <c r="F259" s="44"/>
    </row>
    <row r="260" ht="14.25" customHeight="1">
      <c r="B260" s="83">
        <v>45420.0</v>
      </c>
      <c r="C260" s="28" t="s">
        <v>833</v>
      </c>
      <c r="D260" s="91">
        <v>30000.0</v>
      </c>
      <c r="E260" s="27"/>
      <c r="F260" s="44"/>
    </row>
    <row r="261" ht="14.25" customHeight="1">
      <c r="B261" s="83">
        <v>45420.0</v>
      </c>
      <c r="C261" s="28" t="s">
        <v>264</v>
      </c>
      <c r="D261" s="91">
        <v>1000000.0</v>
      </c>
      <c r="E261" s="27"/>
      <c r="F261" s="44"/>
    </row>
    <row r="262" ht="14.25" customHeight="1">
      <c r="B262" s="83">
        <v>45420.0</v>
      </c>
      <c r="C262" s="28" t="s">
        <v>70</v>
      </c>
      <c r="D262" s="91">
        <v>900.0</v>
      </c>
      <c r="E262" s="27"/>
      <c r="F262" s="44"/>
    </row>
    <row r="263" ht="14.25" customHeight="1">
      <c r="B263" s="83">
        <v>45420.0</v>
      </c>
      <c r="C263" s="28" t="s">
        <v>881</v>
      </c>
      <c r="D263" s="91">
        <v>1000000.0</v>
      </c>
      <c r="E263" s="27"/>
      <c r="F263" s="44"/>
    </row>
    <row r="264" ht="14.25" customHeight="1">
      <c r="B264" s="83">
        <v>45420.0</v>
      </c>
      <c r="C264" s="28" t="s">
        <v>882</v>
      </c>
      <c r="D264" s="91">
        <v>100000.0</v>
      </c>
      <c r="E264" s="27"/>
      <c r="F264" s="44"/>
    </row>
    <row r="265" ht="14.25" customHeight="1">
      <c r="B265" s="83">
        <v>45421.0</v>
      </c>
      <c r="C265" s="28" t="s">
        <v>362</v>
      </c>
      <c r="D265" s="91">
        <v>1000000.0</v>
      </c>
      <c r="E265" s="27"/>
      <c r="F265" s="44"/>
    </row>
    <row r="266" ht="14.25" customHeight="1">
      <c r="B266" s="83">
        <v>45421.0</v>
      </c>
      <c r="C266" s="28" t="s">
        <v>883</v>
      </c>
      <c r="D266" s="91">
        <v>40055.0</v>
      </c>
      <c r="E266" s="27"/>
      <c r="F266" s="44"/>
    </row>
    <row r="267" ht="14.25" customHeight="1">
      <c r="B267" s="83">
        <v>45421.0</v>
      </c>
      <c r="C267" s="28" t="s">
        <v>884</v>
      </c>
      <c r="D267" s="91">
        <v>200055.0</v>
      </c>
      <c r="E267" s="27"/>
      <c r="F267" s="44"/>
    </row>
    <row r="268" ht="14.25" customHeight="1">
      <c r="B268" s="83">
        <v>45421.0</v>
      </c>
      <c r="C268" s="28" t="s">
        <v>282</v>
      </c>
      <c r="D268" s="91">
        <v>38882.0</v>
      </c>
      <c r="E268" s="27"/>
      <c r="F268" s="44"/>
    </row>
    <row r="269" ht="14.25" customHeight="1">
      <c r="B269" s="83">
        <v>45421.0</v>
      </c>
      <c r="C269" s="28" t="s">
        <v>801</v>
      </c>
      <c r="D269" s="91">
        <v>100358.0</v>
      </c>
      <c r="E269" s="27"/>
      <c r="F269" s="44"/>
    </row>
    <row r="270" ht="14.25" customHeight="1">
      <c r="B270" s="83">
        <v>45421.0</v>
      </c>
      <c r="C270" s="28" t="s">
        <v>201</v>
      </c>
      <c r="D270" s="91">
        <v>100000.0</v>
      </c>
      <c r="E270" s="27"/>
      <c r="F270" s="44"/>
    </row>
    <row r="271" ht="14.25" customHeight="1">
      <c r="B271" s="83">
        <v>45421.0</v>
      </c>
      <c r="C271" s="28" t="s">
        <v>77</v>
      </c>
      <c r="D271" s="91">
        <v>100000.0</v>
      </c>
      <c r="E271" s="27"/>
      <c r="F271" s="44"/>
    </row>
    <row r="272" ht="14.25" customHeight="1">
      <c r="B272" s="83">
        <v>45421.0</v>
      </c>
      <c r="C272" s="28" t="s">
        <v>885</v>
      </c>
      <c r="D272" s="91">
        <v>1000000.0</v>
      </c>
      <c r="E272" s="27"/>
      <c r="F272" s="44"/>
    </row>
    <row r="273" ht="14.25" customHeight="1">
      <c r="B273" s="83">
        <v>45421.0</v>
      </c>
      <c r="C273" s="28" t="s">
        <v>557</v>
      </c>
      <c r="D273" s="91">
        <v>5153.0</v>
      </c>
      <c r="E273" s="27"/>
      <c r="F273" s="44"/>
    </row>
    <row r="274" ht="14.25" customHeight="1">
      <c r="B274" s="83">
        <v>45421.0</v>
      </c>
      <c r="C274" s="28" t="s">
        <v>48</v>
      </c>
      <c r="D274" s="91">
        <v>100000.0</v>
      </c>
      <c r="E274" s="27"/>
      <c r="F274" s="44"/>
    </row>
    <row r="275" ht="14.25" customHeight="1">
      <c r="B275" s="83">
        <v>45421.0</v>
      </c>
      <c r="C275" s="28" t="s">
        <v>66</v>
      </c>
      <c r="D275" s="91">
        <v>100000.0</v>
      </c>
      <c r="E275" s="27"/>
      <c r="F275" s="44"/>
    </row>
    <row r="276" ht="14.25" customHeight="1">
      <c r="B276" s="83">
        <v>45421.0</v>
      </c>
      <c r="C276" s="28" t="s">
        <v>886</v>
      </c>
      <c r="D276" s="91">
        <v>200000.0</v>
      </c>
      <c r="E276" s="27"/>
      <c r="F276" s="44"/>
    </row>
    <row r="277" ht="14.25" customHeight="1">
      <c r="B277" s="83">
        <v>45421.0</v>
      </c>
      <c r="C277" s="28" t="s">
        <v>307</v>
      </c>
      <c r="D277" s="91">
        <v>500000.0</v>
      </c>
      <c r="E277" s="27"/>
      <c r="F277" s="44"/>
    </row>
    <row r="278" ht="14.25" customHeight="1">
      <c r="B278" s="83">
        <v>45421.0</v>
      </c>
      <c r="C278" s="28" t="s">
        <v>887</v>
      </c>
      <c r="D278" s="91"/>
      <c r="E278" s="91">
        <v>1000000.0</v>
      </c>
      <c r="F278" s="44"/>
    </row>
    <row r="279" ht="14.25" customHeight="1">
      <c r="B279" s="83">
        <v>45421.0</v>
      </c>
      <c r="C279" s="28" t="s">
        <v>888</v>
      </c>
      <c r="D279" s="91">
        <v>2000000.0</v>
      </c>
      <c r="E279" s="27"/>
      <c r="F279" s="47" t="s">
        <v>13</v>
      </c>
    </row>
    <row r="280" ht="14.25" customHeight="1">
      <c r="B280" s="83">
        <v>45422.0</v>
      </c>
      <c r="C280" s="28" t="s">
        <v>889</v>
      </c>
      <c r="D280" s="91">
        <v>25000.0</v>
      </c>
      <c r="E280" s="27"/>
      <c r="F280" s="44"/>
    </row>
    <row r="281" ht="14.25" customHeight="1">
      <c r="B281" s="83">
        <v>45422.0</v>
      </c>
      <c r="C281" s="28" t="s">
        <v>177</v>
      </c>
      <c r="D281" s="91">
        <v>600000.0</v>
      </c>
      <c r="E281" s="27"/>
      <c r="F281" s="47" t="s">
        <v>56</v>
      </c>
    </row>
    <row r="282" ht="14.25" customHeight="1">
      <c r="B282" s="83">
        <v>45422.0</v>
      </c>
      <c r="C282" s="28" t="s">
        <v>22</v>
      </c>
      <c r="D282" s="91">
        <v>15000.0</v>
      </c>
      <c r="E282" s="27"/>
      <c r="F282" s="44"/>
    </row>
    <row r="283" ht="14.25" customHeight="1">
      <c r="B283" s="83">
        <v>45422.0</v>
      </c>
      <c r="C283" s="28" t="s">
        <v>77</v>
      </c>
      <c r="D283" s="91">
        <v>100000.0</v>
      </c>
      <c r="E283" s="27"/>
      <c r="F283" s="44"/>
    </row>
    <row r="284" ht="14.25" customHeight="1">
      <c r="B284" s="83">
        <v>45422.0</v>
      </c>
      <c r="C284" s="28" t="s">
        <v>161</v>
      </c>
      <c r="D284" s="91">
        <v>1000000.0</v>
      </c>
      <c r="E284" s="27"/>
      <c r="F284" s="44"/>
    </row>
    <row r="285" ht="14.25" customHeight="1">
      <c r="B285" s="83">
        <v>45422.0</v>
      </c>
      <c r="C285" s="28" t="s">
        <v>833</v>
      </c>
      <c r="D285" s="91">
        <v>30000.0</v>
      </c>
      <c r="E285" s="27"/>
      <c r="F285" s="44"/>
    </row>
    <row r="286" ht="14.25" customHeight="1">
      <c r="B286" s="83">
        <v>45422.0</v>
      </c>
      <c r="C286" s="28" t="s">
        <v>338</v>
      </c>
      <c r="D286" s="91">
        <v>300000.0</v>
      </c>
      <c r="E286" s="27"/>
      <c r="F286" s="44"/>
    </row>
    <row r="287" ht="14.25" customHeight="1">
      <c r="B287" s="83">
        <v>45422.0</v>
      </c>
      <c r="C287" s="28" t="s">
        <v>817</v>
      </c>
      <c r="D287" s="91">
        <v>300000.0</v>
      </c>
      <c r="E287" s="27"/>
      <c r="F287" s="44"/>
    </row>
    <row r="288" ht="14.25" customHeight="1">
      <c r="B288" s="83">
        <v>45422.0</v>
      </c>
      <c r="C288" s="28" t="s">
        <v>124</v>
      </c>
      <c r="D288" s="91">
        <v>125850.0</v>
      </c>
      <c r="E288" s="27"/>
      <c r="F288" s="44"/>
    </row>
    <row r="289" ht="14.25" customHeight="1">
      <c r="B289" s="83">
        <v>45422.0</v>
      </c>
      <c r="C289" s="28" t="s">
        <v>547</v>
      </c>
      <c r="D289" s="91">
        <v>250000.0</v>
      </c>
      <c r="E289" s="27"/>
      <c r="F289" s="47" t="s">
        <v>13</v>
      </c>
    </row>
    <row r="290" ht="14.25" customHeight="1">
      <c r="B290" s="83">
        <v>45422.0</v>
      </c>
      <c r="C290" s="28" t="s">
        <v>185</v>
      </c>
      <c r="D290" s="91">
        <v>40000.0</v>
      </c>
      <c r="E290" s="27"/>
      <c r="F290" s="44"/>
    </row>
    <row r="291" ht="14.25" customHeight="1">
      <c r="B291" s="83">
        <v>45422.0</v>
      </c>
      <c r="C291" s="28" t="s">
        <v>351</v>
      </c>
      <c r="D291" s="91">
        <v>100000.0</v>
      </c>
      <c r="E291" s="27"/>
      <c r="F291" s="44"/>
    </row>
    <row r="292" ht="14.25" customHeight="1">
      <c r="B292" s="83">
        <v>45422.0</v>
      </c>
      <c r="C292" s="28" t="s">
        <v>890</v>
      </c>
      <c r="D292" s="91">
        <v>514847.0</v>
      </c>
      <c r="E292" s="27"/>
      <c r="F292" s="44"/>
    </row>
    <row r="293" ht="14.25" customHeight="1">
      <c r="B293" s="83">
        <v>45422.0</v>
      </c>
      <c r="C293" s="28" t="s">
        <v>66</v>
      </c>
      <c r="D293" s="91">
        <v>100000.0</v>
      </c>
      <c r="E293" s="27"/>
      <c r="F293" s="44"/>
    </row>
    <row r="294" ht="14.25" customHeight="1">
      <c r="B294" s="83">
        <v>45422.0</v>
      </c>
      <c r="C294" s="28" t="s">
        <v>523</v>
      </c>
      <c r="D294" s="91">
        <v>1000055.0</v>
      </c>
      <c r="E294" s="27"/>
      <c r="F294" s="44"/>
    </row>
    <row r="295" ht="14.25" customHeight="1">
      <c r="B295" s="83">
        <v>45422.0</v>
      </c>
      <c r="C295" s="28" t="s">
        <v>287</v>
      </c>
      <c r="D295" s="91">
        <v>50000.0</v>
      </c>
      <c r="E295" s="27"/>
      <c r="F295" s="47" t="s">
        <v>13</v>
      </c>
    </row>
    <row r="296" ht="14.25" customHeight="1">
      <c r="B296" s="83">
        <v>45422.0</v>
      </c>
      <c r="C296" s="28" t="s">
        <v>67</v>
      </c>
      <c r="D296" s="91">
        <v>100000.0</v>
      </c>
      <c r="E296" s="27"/>
      <c r="F296" s="44"/>
    </row>
    <row r="297" ht="14.25" customHeight="1">
      <c r="B297" s="83">
        <v>45422.0</v>
      </c>
      <c r="C297" s="28" t="s">
        <v>668</v>
      </c>
      <c r="D297" s="91">
        <v>250000.0</v>
      </c>
      <c r="E297" s="27"/>
      <c r="F297" s="47" t="s">
        <v>13</v>
      </c>
    </row>
    <row r="298" ht="14.25" customHeight="1">
      <c r="B298" s="83">
        <v>45422.0</v>
      </c>
      <c r="C298" s="28" t="s">
        <v>271</v>
      </c>
      <c r="D298" s="91">
        <v>20000.0</v>
      </c>
      <c r="E298" s="27"/>
      <c r="F298" s="44"/>
    </row>
    <row r="299" ht="14.25" customHeight="1">
      <c r="B299" s="83">
        <v>45422.0</v>
      </c>
      <c r="C299" s="28" t="s">
        <v>332</v>
      </c>
      <c r="D299" s="91">
        <v>1000000.0</v>
      </c>
      <c r="E299" s="27"/>
      <c r="F299" s="44"/>
    </row>
    <row r="300" ht="14.25" customHeight="1">
      <c r="B300" s="83">
        <v>45422.0</v>
      </c>
      <c r="C300" s="28" t="s">
        <v>282</v>
      </c>
      <c r="D300" s="91">
        <v>38828.0</v>
      </c>
      <c r="E300" s="27"/>
      <c r="F300" s="44"/>
    </row>
    <row r="301" ht="14.25" customHeight="1">
      <c r="B301" s="83">
        <v>45422.0</v>
      </c>
      <c r="C301" s="28" t="s">
        <v>202</v>
      </c>
      <c r="D301" s="91">
        <v>100000.0</v>
      </c>
      <c r="E301" s="27"/>
      <c r="F301" s="44"/>
    </row>
    <row r="302" ht="14.25" customHeight="1">
      <c r="B302" s="83">
        <v>45422.0</v>
      </c>
      <c r="C302" s="28" t="s">
        <v>465</v>
      </c>
      <c r="D302" s="91">
        <v>25000.0</v>
      </c>
      <c r="E302" s="27"/>
      <c r="F302" s="47" t="s">
        <v>491</v>
      </c>
    </row>
    <row r="303" ht="14.25" customHeight="1">
      <c r="B303" s="83">
        <v>45422.0</v>
      </c>
      <c r="C303" s="28" t="s">
        <v>465</v>
      </c>
      <c r="D303" s="91">
        <v>25055.0</v>
      </c>
      <c r="E303" s="27"/>
      <c r="F303" s="47" t="s">
        <v>382</v>
      </c>
    </row>
    <row r="304" ht="14.25" customHeight="1">
      <c r="B304" s="83">
        <v>45423.0</v>
      </c>
      <c r="C304" s="28" t="s">
        <v>524</v>
      </c>
      <c r="D304" s="91">
        <v>40000.0</v>
      </c>
      <c r="E304" s="27"/>
      <c r="F304" s="44"/>
    </row>
    <row r="305" ht="14.25" customHeight="1">
      <c r="B305" s="83">
        <v>45423.0</v>
      </c>
      <c r="C305" s="28" t="s">
        <v>29</v>
      </c>
      <c r="D305" s="91">
        <v>1000000.0</v>
      </c>
      <c r="E305" s="27"/>
      <c r="F305" s="44"/>
    </row>
    <row r="306" ht="14.25" customHeight="1">
      <c r="B306" s="83">
        <v>45423.0</v>
      </c>
      <c r="C306" s="28" t="s">
        <v>77</v>
      </c>
      <c r="D306" s="91">
        <v>100000.0</v>
      </c>
      <c r="E306" s="27"/>
      <c r="F306" s="44"/>
    </row>
    <row r="307" ht="14.25" customHeight="1">
      <c r="B307" s="83">
        <v>45423.0</v>
      </c>
      <c r="C307" s="28" t="s">
        <v>328</v>
      </c>
      <c r="D307" s="91">
        <v>50000.0</v>
      </c>
      <c r="E307" s="27"/>
      <c r="F307" s="44"/>
    </row>
    <row r="308" ht="14.25" customHeight="1">
      <c r="B308" s="83">
        <v>45423.0</v>
      </c>
      <c r="C308" s="28" t="s">
        <v>658</v>
      </c>
      <c r="D308" s="91">
        <v>1500000.0</v>
      </c>
      <c r="E308" s="27"/>
      <c r="F308" s="47" t="s">
        <v>13</v>
      </c>
    </row>
    <row r="309" ht="14.25" customHeight="1">
      <c r="B309" s="83">
        <v>45423.0</v>
      </c>
      <c r="C309" s="28" t="s">
        <v>393</v>
      </c>
      <c r="D309" s="91">
        <v>300000.0</v>
      </c>
      <c r="E309" s="27"/>
      <c r="F309" s="47" t="s">
        <v>13</v>
      </c>
    </row>
    <row r="310" ht="14.25" customHeight="1">
      <c r="B310" s="83">
        <v>45423.0</v>
      </c>
      <c r="C310" s="28" t="s">
        <v>66</v>
      </c>
      <c r="D310" s="91">
        <v>100000.0</v>
      </c>
      <c r="E310" s="27"/>
      <c r="F310" s="44"/>
    </row>
    <row r="311" ht="14.25" customHeight="1">
      <c r="B311" s="83">
        <v>45423.0</v>
      </c>
      <c r="C311" s="28" t="s">
        <v>551</v>
      </c>
      <c r="D311" s="91">
        <v>500000.0</v>
      </c>
      <c r="E311" s="27"/>
      <c r="F311" s="44"/>
    </row>
    <row r="312" ht="14.25" customHeight="1">
      <c r="B312" s="83">
        <v>45423.0</v>
      </c>
      <c r="C312" s="28" t="s">
        <v>555</v>
      </c>
      <c r="D312" s="91">
        <v>100000.0</v>
      </c>
      <c r="E312" s="27"/>
      <c r="F312" s="44"/>
    </row>
    <row r="313" ht="14.25" customHeight="1">
      <c r="B313" s="83">
        <v>45423.0</v>
      </c>
      <c r="C313" s="28" t="s">
        <v>891</v>
      </c>
      <c r="D313" s="91">
        <v>100000.0</v>
      </c>
      <c r="E313" s="27"/>
      <c r="F313" s="44"/>
    </row>
    <row r="314" ht="14.25" customHeight="1">
      <c r="B314" s="83">
        <v>45423.0</v>
      </c>
      <c r="C314" s="28" t="s">
        <v>170</v>
      </c>
      <c r="D314" s="91">
        <v>200000.0</v>
      </c>
      <c r="E314" s="27"/>
      <c r="F314" s="44"/>
    </row>
    <row r="315" ht="14.25" customHeight="1">
      <c r="B315" s="83">
        <v>45423.0</v>
      </c>
      <c r="C315" s="28" t="s">
        <v>276</v>
      </c>
      <c r="D315" s="91">
        <v>200000.0</v>
      </c>
      <c r="E315" s="27"/>
      <c r="F315" s="47" t="s">
        <v>13</v>
      </c>
    </row>
    <row r="316" ht="14.25" customHeight="1">
      <c r="B316" s="83">
        <v>45423.0</v>
      </c>
      <c r="C316" s="28" t="s">
        <v>22</v>
      </c>
      <c r="D316" s="91">
        <v>10000.0</v>
      </c>
      <c r="E316" s="27"/>
      <c r="F316" s="44"/>
    </row>
    <row r="317" ht="14.25" customHeight="1">
      <c r="B317" s="83">
        <v>45423.0</v>
      </c>
      <c r="C317" s="28" t="s">
        <v>892</v>
      </c>
      <c r="D317" s="91">
        <v>200000.0</v>
      </c>
      <c r="E317" s="27"/>
      <c r="F317" s="44"/>
    </row>
    <row r="318" ht="14.25" customHeight="1">
      <c r="B318" s="83">
        <v>45423.0</v>
      </c>
      <c r="C318" s="28" t="s">
        <v>282</v>
      </c>
      <c r="D318" s="91">
        <v>38882.0</v>
      </c>
      <c r="E318" s="27"/>
      <c r="F318" s="44"/>
    </row>
    <row r="319" ht="14.25" customHeight="1">
      <c r="B319" s="83">
        <v>45423.0</v>
      </c>
      <c r="C319" s="14" t="s">
        <v>147</v>
      </c>
      <c r="D319" s="91"/>
      <c r="E319" s="91">
        <v>3000000.0</v>
      </c>
      <c r="F319" s="44"/>
    </row>
    <row r="320" ht="14.25" customHeight="1">
      <c r="B320" s="83">
        <v>45423.0</v>
      </c>
      <c r="C320" s="14" t="s">
        <v>148</v>
      </c>
      <c r="D320" s="91"/>
      <c r="E320" s="91">
        <v>3000000.0</v>
      </c>
      <c r="F320" s="44"/>
    </row>
    <row r="321" ht="14.25" customHeight="1">
      <c r="B321" s="83">
        <v>45423.0</v>
      </c>
      <c r="C321" s="14" t="s">
        <v>149</v>
      </c>
      <c r="D321" s="91"/>
      <c r="E321" s="91">
        <v>3000000.0</v>
      </c>
      <c r="F321" s="44"/>
    </row>
    <row r="322" ht="14.25" customHeight="1">
      <c r="B322" s="83">
        <v>45423.0</v>
      </c>
      <c r="C322" s="26" t="s">
        <v>554</v>
      </c>
      <c r="D322" s="91"/>
      <c r="E322" s="91">
        <v>1500000.0</v>
      </c>
      <c r="F322" s="44"/>
    </row>
    <row r="323" ht="14.25" customHeight="1">
      <c r="B323" s="83">
        <v>45423.0</v>
      </c>
      <c r="C323" s="18" t="s">
        <v>893</v>
      </c>
      <c r="D323" s="91"/>
      <c r="E323" s="91">
        <v>3000000.0</v>
      </c>
      <c r="F323" s="44"/>
    </row>
    <row r="324" ht="14.25" customHeight="1">
      <c r="B324" s="83">
        <v>45423.0</v>
      </c>
      <c r="C324" s="28" t="s">
        <v>652</v>
      </c>
      <c r="D324" s="91"/>
      <c r="E324" s="91">
        <v>3000000.0</v>
      </c>
      <c r="F324" s="44"/>
    </row>
    <row r="325" ht="14.25" customHeight="1">
      <c r="B325" s="83">
        <v>45423.0</v>
      </c>
      <c r="C325" s="28" t="s">
        <v>653</v>
      </c>
      <c r="D325" s="91"/>
      <c r="E325" s="91">
        <v>3000000.0</v>
      </c>
      <c r="F325" s="44"/>
    </row>
    <row r="326" ht="14.25" customHeight="1">
      <c r="B326" s="83">
        <v>45423.0</v>
      </c>
      <c r="C326" s="28" t="s">
        <v>452</v>
      </c>
      <c r="D326" s="91"/>
      <c r="E326" s="91">
        <v>3000000.0</v>
      </c>
      <c r="F326" s="44"/>
    </row>
    <row r="327" ht="14.25" customHeight="1">
      <c r="B327" s="83">
        <v>45423.0</v>
      </c>
      <c r="C327" s="26" t="s">
        <v>154</v>
      </c>
      <c r="D327" s="91"/>
      <c r="E327" s="91">
        <v>3000000.0</v>
      </c>
      <c r="F327" s="44"/>
    </row>
    <row r="328" ht="14.25" customHeight="1">
      <c r="B328" s="83">
        <v>45423.0</v>
      </c>
      <c r="C328" s="28" t="s">
        <v>704</v>
      </c>
      <c r="D328" s="91"/>
      <c r="E328" s="91">
        <v>3000000.0</v>
      </c>
      <c r="F328" s="44"/>
    </row>
    <row r="329" ht="14.25" customHeight="1">
      <c r="B329" s="83">
        <v>45424.0</v>
      </c>
      <c r="C329" s="28" t="s">
        <v>894</v>
      </c>
      <c r="D329" s="91">
        <v>100000.0</v>
      </c>
      <c r="E329" s="27"/>
      <c r="F329" s="44"/>
    </row>
    <row r="330" ht="14.25" customHeight="1">
      <c r="B330" s="83">
        <v>45424.0</v>
      </c>
      <c r="C330" s="28" t="s">
        <v>77</v>
      </c>
      <c r="D330" s="91">
        <v>100000.0</v>
      </c>
      <c r="E330" s="27"/>
      <c r="F330" s="44"/>
    </row>
    <row r="331" ht="14.25" customHeight="1">
      <c r="B331" s="83">
        <v>45424.0</v>
      </c>
      <c r="C331" s="28" t="s">
        <v>64</v>
      </c>
      <c r="D331" s="91">
        <v>500000.0</v>
      </c>
      <c r="E331" s="27"/>
      <c r="F331" s="47" t="s">
        <v>13</v>
      </c>
    </row>
    <row r="332" ht="14.25" customHeight="1">
      <c r="B332" s="83">
        <v>45424.0</v>
      </c>
      <c r="C332" s="28" t="s">
        <v>459</v>
      </c>
      <c r="D332" s="91">
        <v>100000.0</v>
      </c>
      <c r="E332" s="27"/>
      <c r="F332" s="47" t="s">
        <v>215</v>
      </c>
    </row>
    <row r="333" ht="14.25" customHeight="1">
      <c r="B333" s="83">
        <v>45424.0</v>
      </c>
      <c r="C333" s="28" t="s">
        <v>213</v>
      </c>
      <c r="D333" s="91">
        <v>500000.0</v>
      </c>
      <c r="E333" s="27"/>
      <c r="F333" s="47" t="s">
        <v>13</v>
      </c>
    </row>
    <row r="334" ht="14.25" customHeight="1">
      <c r="B334" s="83">
        <v>45424.0</v>
      </c>
      <c r="C334" s="28" t="s">
        <v>806</v>
      </c>
      <c r="D334" s="91">
        <v>100000.0</v>
      </c>
      <c r="E334" s="27"/>
      <c r="F334" s="44"/>
    </row>
    <row r="335" ht="14.25" customHeight="1">
      <c r="B335" s="83">
        <v>45424.0</v>
      </c>
      <c r="C335" s="28" t="s">
        <v>169</v>
      </c>
      <c r="D335" s="91">
        <v>100000.0</v>
      </c>
      <c r="E335" s="27"/>
      <c r="F335" s="44"/>
    </row>
    <row r="336" ht="14.25" customHeight="1">
      <c r="B336" s="83">
        <v>45424.0</v>
      </c>
      <c r="C336" s="28" t="s">
        <v>48</v>
      </c>
      <c r="D336" s="91">
        <v>500000.0</v>
      </c>
      <c r="E336" s="27"/>
      <c r="F336" s="44"/>
    </row>
    <row r="337" ht="14.25" customHeight="1">
      <c r="B337" s="83">
        <v>45424.0</v>
      </c>
      <c r="C337" s="28" t="s">
        <v>51</v>
      </c>
      <c r="D337" s="91">
        <v>25000.0</v>
      </c>
      <c r="E337" s="27"/>
      <c r="F337" s="47" t="s">
        <v>13</v>
      </c>
    </row>
    <row r="338" ht="14.25" customHeight="1">
      <c r="B338" s="83">
        <v>45424.0</v>
      </c>
      <c r="C338" s="28" t="s">
        <v>245</v>
      </c>
      <c r="D338" s="91">
        <v>300000.0</v>
      </c>
      <c r="E338" s="27"/>
      <c r="F338" s="44"/>
    </row>
    <row r="339" ht="14.25" customHeight="1">
      <c r="B339" s="83">
        <v>45424.0</v>
      </c>
      <c r="C339" s="28" t="s">
        <v>243</v>
      </c>
      <c r="D339" s="91">
        <v>500000.0</v>
      </c>
      <c r="E339" s="27"/>
      <c r="F339" s="44"/>
    </row>
    <row r="340" ht="14.25" customHeight="1">
      <c r="B340" s="83">
        <v>45424.0</v>
      </c>
      <c r="C340" s="28" t="s">
        <v>174</v>
      </c>
      <c r="D340" s="91">
        <v>250000.0</v>
      </c>
      <c r="E340" s="27"/>
      <c r="F340" s="47" t="s">
        <v>13</v>
      </c>
    </row>
    <row r="341" ht="14.25" customHeight="1">
      <c r="B341" s="83">
        <v>45424.0</v>
      </c>
      <c r="C341" s="28" t="s">
        <v>119</v>
      </c>
      <c r="D341" s="91">
        <v>200000.0</v>
      </c>
      <c r="E341" s="27"/>
      <c r="F341" s="44"/>
    </row>
    <row r="342" ht="14.25" customHeight="1">
      <c r="B342" s="83">
        <v>45424.0</v>
      </c>
      <c r="C342" s="28" t="s">
        <v>895</v>
      </c>
      <c r="D342" s="91">
        <v>100000.0</v>
      </c>
      <c r="E342" s="27"/>
      <c r="F342" s="47" t="s">
        <v>13</v>
      </c>
    </row>
    <row r="343" ht="14.25" customHeight="1">
      <c r="B343" s="83">
        <v>45424.0</v>
      </c>
      <c r="C343" s="28" t="s">
        <v>234</v>
      </c>
      <c r="D343" s="91">
        <v>85000.0</v>
      </c>
      <c r="E343" s="27"/>
      <c r="F343" s="44"/>
    </row>
    <row r="344" ht="14.25" customHeight="1">
      <c r="B344" s="83">
        <v>45424.0</v>
      </c>
      <c r="C344" s="28" t="s">
        <v>162</v>
      </c>
      <c r="D344" s="91">
        <v>100000.0</v>
      </c>
      <c r="E344" s="27"/>
      <c r="F344" s="44"/>
    </row>
    <row r="345" ht="14.25" customHeight="1">
      <c r="B345" s="83">
        <v>45424.0</v>
      </c>
      <c r="C345" s="28" t="s">
        <v>526</v>
      </c>
      <c r="D345" s="91">
        <v>100000.0</v>
      </c>
      <c r="E345" s="27"/>
      <c r="F345" s="47" t="s">
        <v>737</v>
      </c>
    </row>
    <row r="346" ht="14.25" customHeight="1">
      <c r="B346" s="83">
        <v>45424.0</v>
      </c>
      <c r="C346" s="28" t="s">
        <v>788</v>
      </c>
      <c r="D346" s="91">
        <v>1000000.0</v>
      </c>
      <c r="E346" s="27"/>
      <c r="F346" s="47" t="s">
        <v>13</v>
      </c>
    </row>
    <row r="347" ht="14.25" customHeight="1">
      <c r="B347" s="83">
        <v>45424.0</v>
      </c>
      <c r="C347" s="28" t="s">
        <v>724</v>
      </c>
      <c r="D347" s="91">
        <v>300000.0</v>
      </c>
      <c r="E347" s="27"/>
      <c r="F347" s="44"/>
    </row>
    <row r="348" ht="14.25" customHeight="1">
      <c r="B348" s="83">
        <v>45425.0</v>
      </c>
      <c r="C348" s="28" t="s">
        <v>707</v>
      </c>
      <c r="D348" s="91">
        <v>3000000.0</v>
      </c>
      <c r="E348" s="27"/>
      <c r="F348" s="44"/>
    </row>
    <row r="349" ht="14.25" customHeight="1">
      <c r="B349" s="83">
        <v>45425.0</v>
      </c>
      <c r="C349" s="28" t="s">
        <v>792</v>
      </c>
      <c r="D349" s="91">
        <v>50000.0</v>
      </c>
      <c r="E349" s="27"/>
      <c r="F349" s="44"/>
    </row>
    <row r="350" ht="14.25" customHeight="1">
      <c r="B350" s="83">
        <v>45425.0</v>
      </c>
      <c r="C350" s="28" t="s">
        <v>896</v>
      </c>
      <c r="D350" s="91">
        <v>30000.0</v>
      </c>
      <c r="E350" s="27"/>
      <c r="F350" s="44"/>
    </row>
    <row r="351" ht="14.25" customHeight="1">
      <c r="B351" s="83">
        <v>45425.0</v>
      </c>
      <c r="C351" s="28" t="s">
        <v>183</v>
      </c>
      <c r="D351" s="91">
        <v>100000.0</v>
      </c>
      <c r="E351" s="27"/>
      <c r="F351" s="44"/>
    </row>
    <row r="352" ht="14.25" customHeight="1">
      <c r="B352" s="83">
        <v>45425.0</v>
      </c>
      <c r="C352" s="28" t="s">
        <v>897</v>
      </c>
      <c r="D352" s="91">
        <v>300000.0</v>
      </c>
      <c r="E352" s="27"/>
      <c r="F352" s="44"/>
    </row>
    <row r="353" ht="14.25" customHeight="1">
      <c r="B353" s="83">
        <v>45425.0</v>
      </c>
      <c r="C353" s="28" t="s">
        <v>9</v>
      </c>
      <c r="D353" s="91">
        <v>200000.0</v>
      </c>
      <c r="E353" s="27"/>
      <c r="F353" s="44"/>
    </row>
    <row r="354" ht="14.25" customHeight="1">
      <c r="B354" s="83">
        <v>45425.0</v>
      </c>
      <c r="C354" s="28" t="s">
        <v>326</v>
      </c>
      <c r="D354" s="91">
        <v>50000.0</v>
      </c>
      <c r="E354" s="27"/>
      <c r="F354" s="44"/>
    </row>
    <row r="355" ht="14.25" customHeight="1">
      <c r="B355" s="83">
        <v>45425.0</v>
      </c>
      <c r="C355" s="28" t="s">
        <v>898</v>
      </c>
      <c r="D355" s="91">
        <v>200000.0</v>
      </c>
      <c r="E355" s="27"/>
      <c r="F355" s="44"/>
    </row>
    <row r="356" ht="14.25" customHeight="1">
      <c r="B356" s="83">
        <v>45425.0</v>
      </c>
      <c r="C356" s="28" t="s">
        <v>472</v>
      </c>
      <c r="D356" s="91">
        <v>25000.0</v>
      </c>
      <c r="E356" s="27"/>
      <c r="F356" s="44"/>
    </row>
    <row r="357" ht="14.25" customHeight="1">
      <c r="B357" s="83">
        <v>45425.0</v>
      </c>
      <c r="C357" s="28" t="s">
        <v>673</v>
      </c>
      <c r="D357" s="91">
        <v>50000.0</v>
      </c>
      <c r="E357" s="27"/>
      <c r="F357" s="44"/>
    </row>
    <row r="358" ht="14.25" customHeight="1">
      <c r="B358" s="83">
        <v>45425.0</v>
      </c>
      <c r="C358" s="28" t="s">
        <v>516</v>
      </c>
      <c r="D358" s="91"/>
      <c r="E358" s="91">
        <v>1.018E7</v>
      </c>
      <c r="F358" s="44"/>
    </row>
    <row r="359" ht="14.25" customHeight="1">
      <c r="B359" s="83">
        <v>45425.0</v>
      </c>
      <c r="C359" s="28" t="s">
        <v>20</v>
      </c>
      <c r="D359" s="91">
        <v>50000.0</v>
      </c>
      <c r="E359" s="27"/>
      <c r="F359" s="44"/>
    </row>
    <row r="360" ht="14.25" customHeight="1">
      <c r="B360" s="83">
        <v>45425.0</v>
      </c>
      <c r="C360" s="28" t="s">
        <v>34</v>
      </c>
      <c r="D360" s="91">
        <v>100000.0</v>
      </c>
      <c r="E360" s="27"/>
      <c r="F360" s="44"/>
    </row>
    <row r="361" ht="14.25" customHeight="1">
      <c r="B361" s="83">
        <v>45425.0</v>
      </c>
      <c r="C361" s="28" t="s">
        <v>171</v>
      </c>
      <c r="D361" s="91">
        <v>155000.0</v>
      </c>
      <c r="E361" s="27"/>
      <c r="F361" s="44"/>
    </row>
    <row r="362" ht="14.25" customHeight="1">
      <c r="B362" s="83">
        <v>45425.0</v>
      </c>
      <c r="C362" s="28" t="s">
        <v>681</v>
      </c>
      <c r="D362" s="91">
        <v>100000.0</v>
      </c>
      <c r="E362" s="27"/>
      <c r="F362" s="44"/>
    </row>
    <row r="363" ht="14.25" customHeight="1">
      <c r="B363" s="83">
        <v>45425.0</v>
      </c>
      <c r="C363" s="28" t="s">
        <v>185</v>
      </c>
      <c r="D363" s="91">
        <v>20000.0</v>
      </c>
      <c r="E363" s="27"/>
      <c r="F363" s="44"/>
    </row>
    <row r="364" ht="14.25" customHeight="1">
      <c r="B364" s="83">
        <v>45425.0</v>
      </c>
      <c r="C364" s="28" t="s">
        <v>361</v>
      </c>
      <c r="D364" s="91">
        <v>100000.0</v>
      </c>
      <c r="E364" s="27"/>
      <c r="F364" s="44"/>
    </row>
    <row r="365" ht="14.25" customHeight="1">
      <c r="B365" s="83">
        <v>45425.0</v>
      </c>
      <c r="C365" s="28" t="s">
        <v>348</v>
      </c>
      <c r="D365" s="91">
        <v>70000.0</v>
      </c>
      <c r="E365" s="27"/>
      <c r="F365" s="44"/>
    </row>
    <row r="366" ht="14.25" customHeight="1">
      <c r="B366" s="83">
        <v>45425.0</v>
      </c>
      <c r="C366" s="28" t="s">
        <v>203</v>
      </c>
      <c r="D366" s="91">
        <v>50000.0</v>
      </c>
      <c r="E366" s="27"/>
      <c r="F366" s="44"/>
    </row>
    <row r="367" ht="14.25" customHeight="1">
      <c r="B367" s="83">
        <v>45425.0</v>
      </c>
      <c r="C367" s="28" t="s">
        <v>282</v>
      </c>
      <c r="D367" s="91">
        <v>38822.0</v>
      </c>
      <c r="E367" s="27"/>
      <c r="F367" s="44"/>
    </row>
    <row r="368" ht="14.25" customHeight="1">
      <c r="B368" s="83">
        <v>45425.0</v>
      </c>
      <c r="C368" s="28" t="s">
        <v>77</v>
      </c>
      <c r="D368" s="91">
        <v>100000.0</v>
      </c>
      <c r="E368" s="27"/>
      <c r="F368" s="44"/>
    </row>
    <row r="369" ht="14.25" customHeight="1">
      <c r="B369" s="83">
        <v>45425.0</v>
      </c>
      <c r="C369" s="28" t="s">
        <v>254</v>
      </c>
      <c r="D369" s="91">
        <v>450000.0</v>
      </c>
      <c r="E369" s="27"/>
      <c r="F369" s="44"/>
    </row>
    <row r="370" ht="14.25" customHeight="1">
      <c r="B370" s="83">
        <v>45425.0</v>
      </c>
      <c r="C370" s="28" t="s">
        <v>899</v>
      </c>
      <c r="D370" s="91">
        <v>100000.0</v>
      </c>
      <c r="E370" s="27"/>
      <c r="F370" s="44"/>
    </row>
    <row r="371" ht="14.25" customHeight="1">
      <c r="B371" s="83">
        <v>45425.0</v>
      </c>
      <c r="C371" s="28" t="s">
        <v>801</v>
      </c>
      <c r="D371" s="91">
        <v>139000.0</v>
      </c>
      <c r="E371" s="27"/>
      <c r="F371" s="44"/>
    </row>
    <row r="372" ht="14.25" customHeight="1">
      <c r="B372" s="83">
        <v>45425.0</v>
      </c>
      <c r="C372" s="28" t="s">
        <v>900</v>
      </c>
      <c r="D372" s="91">
        <v>50000.0</v>
      </c>
      <c r="E372" s="27"/>
      <c r="F372" s="44"/>
    </row>
    <row r="373" ht="14.25" customHeight="1">
      <c r="B373" s="83">
        <v>45425.0</v>
      </c>
      <c r="C373" s="28" t="s">
        <v>552</v>
      </c>
      <c r="D373" s="91">
        <v>5000000.0</v>
      </c>
      <c r="E373" s="27"/>
      <c r="F373" s="44"/>
    </row>
    <row r="374" ht="14.25" customHeight="1">
      <c r="B374" s="83">
        <v>45425.0</v>
      </c>
      <c r="C374" s="28" t="s">
        <v>901</v>
      </c>
      <c r="D374" s="91">
        <v>200000.0</v>
      </c>
      <c r="E374" s="27"/>
      <c r="F374" s="44"/>
    </row>
    <row r="375" ht="14.25" customHeight="1">
      <c r="B375" s="83">
        <v>45425.0</v>
      </c>
      <c r="C375" s="28" t="s">
        <v>178</v>
      </c>
      <c r="D375" s="91">
        <v>1500000.0</v>
      </c>
      <c r="E375" s="27"/>
      <c r="F375" s="44"/>
    </row>
    <row r="376" ht="14.25" customHeight="1">
      <c r="B376" s="83">
        <v>45425.0</v>
      </c>
      <c r="C376" s="28" t="s">
        <v>65</v>
      </c>
      <c r="D376" s="91">
        <v>500055.0</v>
      </c>
      <c r="E376" s="27"/>
      <c r="F376" s="44"/>
    </row>
    <row r="377" ht="14.25" customHeight="1">
      <c r="B377" s="83">
        <v>45425.0</v>
      </c>
      <c r="C377" s="28" t="s">
        <v>728</v>
      </c>
      <c r="D377" s="91">
        <v>777777.0</v>
      </c>
      <c r="E377" s="27"/>
      <c r="F377" s="44"/>
    </row>
    <row r="378" ht="14.25" customHeight="1">
      <c r="B378" s="83">
        <v>45425.0</v>
      </c>
      <c r="C378" s="28" t="s">
        <v>333</v>
      </c>
      <c r="D378" s="91">
        <v>50000.0</v>
      </c>
      <c r="E378" s="27"/>
      <c r="F378" s="47" t="s">
        <v>13</v>
      </c>
    </row>
    <row r="379" ht="14.25" customHeight="1">
      <c r="B379" s="83">
        <v>45425.0</v>
      </c>
      <c r="C379" s="28" t="s">
        <v>902</v>
      </c>
      <c r="D379" s="91">
        <v>200000.0</v>
      </c>
      <c r="E379" s="27"/>
      <c r="F379" s="44"/>
    </row>
    <row r="380" ht="14.25" customHeight="1">
      <c r="B380" s="83">
        <v>45425.0</v>
      </c>
      <c r="C380" s="28" t="s">
        <v>903</v>
      </c>
      <c r="D380" s="91">
        <v>300000.0</v>
      </c>
      <c r="E380" s="27"/>
      <c r="F380" s="44"/>
    </row>
    <row r="381" ht="14.25" customHeight="1">
      <c r="B381" s="83">
        <v>45425.0</v>
      </c>
      <c r="C381" s="28" t="s">
        <v>545</v>
      </c>
      <c r="D381" s="91">
        <v>50000.0</v>
      </c>
      <c r="E381" s="27"/>
      <c r="F381" s="44"/>
    </row>
    <row r="382" ht="14.25" customHeight="1">
      <c r="B382" s="83">
        <v>45425.0</v>
      </c>
      <c r="C382" s="28" t="s">
        <v>904</v>
      </c>
      <c r="D382" s="91">
        <v>100000.0</v>
      </c>
      <c r="E382" s="27"/>
      <c r="F382" s="44"/>
    </row>
    <row r="383" ht="14.25" customHeight="1">
      <c r="B383" s="83">
        <v>45425.0</v>
      </c>
      <c r="C383" s="28" t="s">
        <v>306</v>
      </c>
      <c r="D383" s="91">
        <v>50000.0</v>
      </c>
      <c r="E383" s="27"/>
      <c r="F383" s="44"/>
    </row>
    <row r="384" ht="14.25" customHeight="1">
      <c r="B384" s="83">
        <v>45425.0</v>
      </c>
      <c r="C384" s="28" t="s">
        <v>697</v>
      </c>
      <c r="D384" s="91">
        <v>190000.0</v>
      </c>
      <c r="E384" s="27"/>
      <c r="F384" s="47" t="s">
        <v>13</v>
      </c>
    </row>
    <row r="385" ht="14.25" customHeight="1">
      <c r="B385" s="83">
        <v>45425.0</v>
      </c>
      <c r="C385" s="28" t="s">
        <v>891</v>
      </c>
      <c r="D385" s="91">
        <v>100000.0</v>
      </c>
      <c r="E385" s="27"/>
      <c r="F385" s="44"/>
    </row>
    <row r="386" ht="14.25" customHeight="1">
      <c r="B386" s="83">
        <v>45426.0</v>
      </c>
      <c r="C386" s="28" t="s">
        <v>77</v>
      </c>
      <c r="D386" s="91">
        <v>100000.0</v>
      </c>
      <c r="E386" s="27"/>
      <c r="F386" s="44"/>
    </row>
    <row r="387" ht="14.25" customHeight="1">
      <c r="B387" s="83">
        <v>45426.0</v>
      </c>
      <c r="C387" s="28" t="s">
        <v>66</v>
      </c>
      <c r="D387" s="91">
        <v>300000.0</v>
      </c>
      <c r="E387" s="27"/>
      <c r="F387" s="44"/>
    </row>
    <row r="388" ht="14.25" customHeight="1">
      <c r="B388" s="83">
        <v>45426.0</v>
      </c>
      <c r="C388" s="28" t="s">
        <v>850</v>
      </c>
      <c r="D388" s="91">
        <v>100000.0</v>
      </c>
      <c r="E388" s="27"/>
      <c r="F388" s="44"/>
    </row>
    <row r="389" ht="14.25" customHeight="1">
      <c r="B389" s="83">
        <v>45426.0</v>
      </c>
      <c r="C389" s="28" t="s">
        <v>285</v>
      </c>
      <c r="D389" s="91">
        <v>3000000.0</v>
      </c>
      <c r="E389" s="27"/>
      <c r="F389" s="44"/>
    </row>
    <row r="390" ht="14.25" customHeight="1">
      <c r="B390" s="83">
        <v>45426.0</v>
      </c>
      <c r="C390" s="28" t="s">
        <v>252</v>
      </c>
      <c r="D390" s="91">
        <v>1.0E7</v>
      </c>
      <c r="E390" s="27"/>
      <c r="F390" s="44"/>
    </row>
    <row r="391" ht="14.25" customHeight="1">
      <c r="B391" s="83">
        <v>45426.0</v>
      </c>
      <c r="C391" s="28" t="s">
        <v>291</v>
      </c>
      <c r="D391" s="91">
        <v>100000.0</v>
      </c>
      <c r="E391" s="27"/>
      <c r="F391" s="17" t="s">
        <v>13</v>
      </c>
    </row>
    <row r="392" ht="14.25" customHeight="1">
      <c r="B392" s="83">
        <v>45426.0</v>
      </c>
      <c r="C392" s="28" t="s">
        <v>291</v>
      </c>
      <c r="D392" s="91">
        <v>100055.0</v>
      </c>
      <c r="E392" s="27"/>
      <c r="F392" s="47" t="s">
        <v>382</v>
      </c>
    </row>
    <row r="393" ht="14.25" customHeight="1">
      <c r="B393" s="83">
        <v>45426.0</v>
      </c>
      <c r="C393" s="28" t="s">
        <v>776</v>
      </c>
      <c r="D393" s="91">
        <v>200000.0</v>
      </c>
      <c r="E393" s="27"/>
      <c r="F393" s="44"/>
    </row>
    <row r="394" ht="14.25" customHeight="1">
      <c r="B394" s="83">
        <v>45426.0</v>
      </c>
      <c r="C394" s="28" t="s">
        <v>196</v>
      </c>
      <c r="D394" s="91">
        <v>100000.0</v>
      </c>
      <c r="E394" s="27"/>
      <c r="F394" s="47" t="s">
        <v>13</v>
      </c>
    </row>
    <row r="395" ht="14.25" customHeight="1">
      <c r="B395" s="83">
        <v>45426.0</v>
      </c>
      <c r="C395" s="28" t="s">
        <v>242</v>
      </c>
      <c r="D395" s="91">
        <v>750000.0</v>
      </c>
      <c r="E395" s="27"/>
      <c r="F395" s="44"/>
    </row>
    <row r="396" ht="14.25" customHeight="1">
      <c r="B396" s="83">
        <v>45426.0</v>
      </c>
      <c r="C396" s="28" t="s">
        <v>48</v>
      </c>
      <c r="D396" s="91">
        <v>100000.0</v>
      </c>
      <c r="E396" s="27"/>
      <c r="F396" s="44"/>
    </row>
    <row r="397" ht="14.25" customHeight="1">
      <c r="B397" s="83">
        <v>45426.0</v>
      </c>
      <c r="C397" s="28" t="s">
        <v>70</v>
      </c>
      <c r="D397" s="91">
        <v>3000.0</v>
      </c>
      <c r="E397" s="27"/>
      <c r="F397" s="44"/>
    </row>
    <row r="398" ht="14.25" customHeight="1">
      <c r="B398" s="83">
        <v>45426.0</v>
      </c>
      <c r="C398" s="28" t="s">
        <v>469</v>
      </c>
      <c r="D398" s="91">
        <v>500000.0</v>
      </c>
      <c r="E398" s="27"/>
      <c r="F398" s="44"/>
    </row>
    <row r="399" ht="14.25" customHeight="1">
      <c r="B399" s="83">
        <v>45426.0</v>
      </c>
      <c r="C399" s="28" t="s">
        <v>70</v>
      </c>
      <c r="D399" s="91">
        <v>25000.0</v>
      </c>
      <c r="E399" s="27"/>
      <c r="F399" s="44"/>
    </row>
    <row r="400" ht="14.25" customHeight="1">
      <c r="B400" s="83">
        <v>45427.0</v>
      </c>
      <c r="C400" s="28" t="s">
        <v>117</v>
      </c>
      <c r="D400" s="91">
        <v>50000.0</v>
      </c>
      <c r="E400" s="27"/>
      <c r="F400" s="44"/>
    </row>
    <row r="401" ht="14.25" customHeight="1">
      <c r="B401" s="83">
        <v>45427.0</v>
      </c>
      <c r="C401" s="28" t="s">
        <v>75</v>
      </c>
      <c r="D401" s="91">
        <v>120000.0</v>
      </c>
      <c r="E401" s="27"/>
      <c r="F401" s="44"/>
    </row>
    <row r="402" ht="14.25" customHeight="1">
      <c r="B402" s="83">
        <v>45427.0</v>
      </c>
      <c r="C402" s="28" t="s">
        <v>112</v>
      </c>
      <c r="D402" s="91">
        <v>50000.0</v>
      </c>
      <c r="E402" s="27"/>
      <c r="F402" s="44"/>
    </row>
    <row r="403" ht="14.25" customHeight="1">
      <c r="B403" s="83">
        <v>45427.0</v>
      </c>
      <c r="C403" s="28" t="s">
        <v>556</v>
      </c>
      <c r="D403" s="91">
        <v>300000.0</v>
      </c>
      <c r="E403" s="27"/>
      <c r="F403" s="44"/>
    </row>
    <row r="404" ht="14.25" customHeight="1">
      <c r="B404" s="83">
        <v>45427.0</v>
      </c>
      <c r="C404" s="28" t="s">
        <v>817</v>
      </c>
      <c r="D404" s="91">
        <v>200000.0</v>
      </c>
      <c r="E404" s="27"/>
      <c r="F404" s="44"/>
    </row>
    <row r="405" ht="14.25" customHeight="1">
      <c r="B405" s="83">
        <v>45427.0</v>
      </c>
      <c r="C405" s="28" t="s">
        <v>282</v>
      </c>
      <c r="D405" s="91">
        <v>25633.0</v>
      </c>
      <c r="E405" s="27"/>
      <c r="F405" s="44"/>
    </row>
    <row r="406" ht="14.25" customHeight="1">
      <c r="B406" s="83">
        <v>45427.0</v>
      </c>
      <c r="C406" s="28" t="s">
        <v>77</v>
      </c>
      <c r="D406" s="91">
        <v>100000.0</v>
      </c>
      <c r="E406" s="27"/>
      <c r="F406" s="44"/>
    </row>
    <row r="407" ht="14.25" customHeight="1">
      <c r="B407" s="83">
        <v>45427.0</v>
      </c>
      <c r="C407" s="28" t="s">
        <v>66</v>
      </c>
      <c r="D407" s="91">
        <v>100000.0</v>
      </c>
      <c r="E407" s="27"/>
      <c r="F407" s="44"/>
    </row>
    <row r="408" ht="14.25" customHeight="1">
      <c r="B408" s="83">
        <v>45427.0</v>
      </c>
      <c r="C408" s="28" t="s">
        <v>185</v>
      </c>
      <c r="D408" s="91">
        <v>40000.0</v>
      </c>
      <c r="E408" s="27"/>
      <c r="F408" s="44"/>
    </row>
    <row r="409" ht="14.25" customHeight="1">
      <c r="B409" s="83">
        <v>45427.0</v>
      </c>
      <c r="C409" s="28" t="s">
        <v>680</v>
      </c>
      <c r="D409" s="91">
        <v>100000.0</v>
      </c>
      <c r="E409" s="27"/>
      <c r="F409" s="44"/>
    </row>
    <row r="410" ht="14.25" customHeight="1">
      <c r="B410" s="83">
        <v>45427.0</v>
      </c>
      <c r="C410" s="28" t="s">
        <v>156</v>
      </c>
      <c r="D410" s="91">
        <v>100000.0</v>
      </c>
      <c r="E410" s="27"/>
      <c r="F410" s="47" t="s">
        <v>13</v>
      </c>
    </row>
    <row r="411" ht="14.25" customHeight="1">
      <c r="B411" s="83">
        <v>45427.0</v>
      </c>
      <c r="C411" s="26" t="s">
        <v>299</v>
      </c>
      <c r="D411" s="91"/>
      <c r="E411" s="91">
        <v>3000000.0</v>
      </c>
      <c r="F411" s="44"/>
    </row>
    <row r="412" ht="14.25" customHeight="1">
      <c r="B412" s="83">
        <v>45427.0</v>
      </c>
      <c r="C412" s="26" t="s">
        <v>300</v>
      </c>
      <c r="D412" s="91"/>
      <c r="E412" s="91">
        <v>3000000.0</v>
      </c>
      <c r="F412" s="44"/>
    </row>
    <row r="413" ht="14.25" customHeight="1">
      <c r="B413" s="83">
        <v>45427.0</v>
      </c>
      <c r="C413" s="26" t="s">
        <v>147</v>
      </c>
      <c r="D413" s="91"/>
      <c r="E413" s="91">
        <v>3000000.0</v>
      </c>
      <c r="F413" s="44"/>
    </row>
    <row r="414" ht="14.25" customHeight="1">
      <c r="B414" s="83">
        <v>45427.0</v>
      </c>
      <c r="C414" s="28" t="s">
        <v>652</v>
      </c>
      <c r="D414" s="91"/>
      <c r="E414" s="91">
        <v>3000000.0</v>
      </c>
      <c r="F414" s="44"/>
    </row>
    <row r="415" ht="14.25" customHeight="1">
      <c r="B415" s="83">
        <v>45427.0</v>
      </c>
      <c r="C415" s="28" t="s">
        <v>653</v>
      </c>
      <c r="D415" s="91"/>
      <c r="E415" s="91">
        <v>3000000.0</v>
      </c>
      <c r="F415" s="44"/>
    </row>
    <row r="416" ht="14.25" customHeight="1">
      <c r="B416" s="83">
        <v>45427.0</v>
      </c>
      <c r="C416" s="26" t="s">
        <v>301</v>
      </c>
      <c r="D416" s="91"/>
      <c r="E416" s="91">
        <v>3000000.0</v>
      </c>
      <c r="F416" s="44"/>
    </row>
    <row r="417" ht="14.25" customHeight="1">
      <c r="B417" s="83">
        <v>45427.0</v>
      </c>
      <c r="C417" s="28" t="s">
        <v>834</v>
      </c>
      <c r="D417" s="91"/>
      <c r="E417" s="91">
        <v>3000000.0</v>
      </c>
      <c r="F417" s="44"/>
    </row>
    <row r="418" ht="14.25" customHeight="1">
      <c r="B418" s="83">
        <v>45427.0</v>
      </c>
      <c r="C418" s="28" t="s">
        <v>89</v>
      </c>
      <c r="D418" s="91">
        <v>100000.0</v>
      </c>
      <c r="E418" s="27"/>
      <c r="F418" s="44"/>
    </row>
    <row r="419" ht="14.25" customHeight="1">
      <c r="B419" s="83">
        <v>45427.0</v>
      </c>
      <c r="C419" s="28" t="s">
        <v>683</v>
      </c>
      <c r="D419" s="91">
        <v>200000.0</v>
      </c>
      <c r="E419" s="27"/>
      <c r="F419" s="44"/>
    </row>
    <row r="420" ht="14.25" customHeight="1">
      <c r="B420" s="83">
        <v>45427.0</v>
      </c>
      <c r="C420" s="28" t="s">
        <v>905</v>
      </c>
      <c r="D420" s="91">
        <v>50000.0</v>
      </c>
      <c r="E420" s="27"/>
      <c r="F420" s="44"/>
    </row>
    <row r="421" ht="14.25" customHeight="1">
      <c r="B421" s="83">
        <v>45427.0</v>
      </c>
      <c r="C421" s="28" t="s">
        <v>833</v>
      </c>
      <c r="D421" s="91">
        <v>30000.0</v>
      </c>
      <c r="E421" s="27"/>
      <c r="F421" s="44"/>
    </row>
    <row r="422" ht="14.25" customHeight="1">
      <c r="B422" s="83">
        <v>45427.0</v>
      </c>
      <c r="C422" s="28" t="s">
        <v>22</v>
      </c>
      <c r="D422" s="91">
        <v>50000.0</v>
      </c>
      <c r="E422" s="27"/>
      <c r="F422" s="44"/>
    </row>
    <row r="423" ht="14.25" customHeight="1">
      <c r="B423" s="83">
        <v>45428.0</v>
      </c>
      <c r="C423" s="28" t="s">
        <v>906</v>
      </c>
      <c r="D423" s="91">
        <v>50000.0</v>
      </c>
      <c r="E423" s="27"/>
      <c r="F423" s="44"/>
    </row>
    <row r="424" ht="14.25" customHeight="1">
      <c r="B424" s="83">
        <v>45428.0</v>
      </c>
      <c r="C424" s="28" t="s">
        <v>581</v>
      </c>
      <c r="D424" s="91">
        <v>1000000.0</v>
      </c>
      <c r="E424" s="27"/>
      <c r="F424" s="44"/>
    </row>
    <row r="425" ht="14.25" customHeight="1">
      <c r="B425" s="83">
        <v>45428.0</v>
      </c>
      <c r="C425" s="28" t="s">
        <v>282</v>
      </c>
      <c r="D425" s="91">
        <v>38882.0</v>
      </c>
      <c r="E425" s="27"/>
      <c r="F425" s="44"/>
    </row>
    <row r="426" ht="14.25" customHeight="1">
      <c r="B426" s="83">
        <v>45428.0</v>
      </c>
      <c r="C426" s="28" t="s">
        <v>77</v>
      </c>
      <c r="D426" s="91">
        <v>100000.0</v>
      </c>
      <c r="E426" s="27"/>
      <c r="F426" s="44"/>
    </row>
    <row r="427" ht="14.25" customHeight="1">
      <c r="B427" s="83">
        <v>45428.0</v>
      </c>
      <c r="C427" s="28" t="s">
        <v>540</v>
      </c>
      <c r="D427" s="91">
        <v>300000.0</v>
      </c>
      <c r="E427" s="27"/>
      <c r="F427" s="44"/>
    </row>
    <row r="428" ht="14.25" customHeight="1">
      <c r="B428" s="83">
        <v>45428.0</v>
      </c>
      <c r="C428" s="28" t="s">
        <v>736</v>
      </c>
      <c r="D428" s="91">
        <v>300000.0</v>
      </c>
      <c r="E428" s="27"/>
      <c r="F428" s="47" t="s">
        <v>13</v>
      </c>
    </row>
    <row r="429" ht="14.25" customHeight="1">
      <c r="B429" s="83">
        <v>45428.0</v>
      </c>
      <c r="C429" s="28" t="s">
        <v>65</v>
      </c>
      <c r="D429" s="91">
        <v>300000.0</v>
      </c>
      <c r="E429" s="27"/>
      <c r="F429" s="44"/>
    </row>
    <row r="430" ht="14.25" customHeight="1">
      <c r="B430" s="83">
        <v>45428.0</v>
      </c>
      <c r="C430" s="28" t="s">
        <v>162</v>
      </c>
      <c r="D430" s="91">
        <v>100000.0</v>
      </c>
      <c r="E430" s="27"/>
      <c r="F430" s="44"/>
    </row>
    <row r="431" ht="14.25" customHeight="1">
      <c r="B431" s="83">
        <v>45428.0</v>
      </c>
      <c r="C431" s="28" t="s">
        <v>633</v>
      </c>
      <c r="D431" s="91">
        <v>50000.0</v>
      </c>
      <c r="E431" s="27"/>
      <c r="F431" s="44"/>
    </row>
    <row r="432" ht="14.25" customHeight="1">
      <c r="B432" s="83">
        <v>45428.0</v>
      </c>
      <c r="C432" s="28" t="s">
        <v>633</v>
      </c>
      <c r="D432" s="91">
        <v>50055.0</v>
      </c>
      <c r="E432" s="27"/>
      <c r="F432" s="44"/>
    </row>
    <row r="433" ht="14.25" customHeight="1">
      <c r="B433" s="83">
        <v>45428.0</v>
      </c>
      <c r="C433" s="28" t="s">
        <v>338</v>
      </c>
      <c r="D433" s="91">
        <v>100000.0</v>
      </c>
      <c r="E433" s="27"/>
      <c r="F433" s="44"/>
    </row>
    <row r="434" ht="14.25" customHeight="1">
      <c r="B434" s="83">
        <v>45428.0</v>
      </c>
      <c r="C434" s="28" t="s">
        <v>252</v>
      </c>
      <c r="D434" s="91">
        <v>100000.0</v>
      </c>
      <c r="E434" s="27"/>
      <c r="F434" s="44"/>
    </row>
    <row r="435" ht="14.25" customHeight="1">
      <c r="B435" s="83">
        <v>45428.0</v>
      </c>
      <c r="C435" s="28" t="s">
        <v>310</v>
      </c>
      <c r="D435" s="91">
        <v>270000.0</v>
      </c>
      <c r="E435" s="27"/>
      <c r="F435" s="47" t="s">
        <v>13</v>
      </c>
    </row>
    <row r="436" ht="14.25" customHeight="1">
      <c r="B436" s="83">
        <v>45428.0</v>
      </c>
      <c r="C436" s="28" t="s">
        <v>212</v>
      </c>
      <c r="D436" s="91">
        <v>50000.0</v>
      </c>
      <c r="E436" s="27"/>
      <c r="F436" s="44"/>
    </row>
    <row r="437" ht="14.25" customHeight="1">
      <c r="B437" s="83">
        <v>45428.0</v>
      </c>
      <c r="C437" s="28" t="s">
        <v>12</v>
      </c>
      <c r="D437" s="91">
        <v>100000.0</v>
      </c>
      <c r="E437" s="27"/>
      <c r="F437" s="47" t="s">
        <v>13</v>
      </c>
    </row>
    <row r="438" ht="14.25" customHeight="1">
      <c r="B438" s="83">
        <v>45428.0</v>
      </c>
      <c r="C438" s="28" t="s">
        <v>143</v>
      </c>
      <c r="D438" s="91">
        <v>50000.0</v>
      </c>
      <c r="E438" s="27"/>
      <c r="F438" s="44"/>
    </row>
    <row r="439" ht="14.25" customHeight="1">
      <c r="B439" s="83">
        <v>45428.0</v>
      </c>
      <c r="C439" s="28" t="s">
        <v>147</v>
      </c>
      <c r="D439" s="91"/>
      <c r="E439" s="91">
        <v>3000000.0</v>
      </c>
      <c r="F439" s="44"/>
    </row>
    <row r="440" ht="14.25" customHeight="1">
      <c r="B440" s="83">
        <v>45428.0</v>
      </c>
      <c r="C440" s="26" t="s">
        <v>148</v>
      </c>
      <c r="D440" s="91"/>
      <c r="E440" s="91">
        <v>3000000.0</v>
      </c>
      <c r="F440" s="44"/>
    </row>
    <row r="441" ht="14.25" customHeight="1">
      <c r="B441" s="83">
        <v>45428.0</v>
      </c>
      <c r="C441" s="26" t="s">
        <v>149</v>
      </c>
      <c r="D441" s="91"/>
      <c r="E441" s="91">
        <v>3000000.0</v>
      </c>
      <c r="F441" s="44"/>
    </row>
    <row r="442" ht="14.25" customHeight="1">
      <c r="B442" s="83">
        <v>45428.0</v>
      </c>
      <c r="C442" s="26" t="s">
        <v>554</v>
      </c>
      <c r="D442" s="91"/>
      <c r="E442" s="91">
        <v>1500000.0</v>
      </c>
      <c r="F442" s="44"/>
    </row>
    <row r="443" ht="14.25" customHeight="1">
      <c r="B443" s="83">
        <v>45428.0</v>
      </c>
      <c r="C443" s="26" t="s">
        <v>450</v>
      </c>
      <c r="D443" s="91"/>
      <c r="E443" s="91">
        <v>3000000.0</v>
      </c>
      <c r="F443" s="44"/>
    </row>
    <row r="444" ht="14.25" customHeight="1">
      <c r="B444" s="83">
        <v>45428.0</v>
      </c>
      <c r="C444" s="28" t="s">
        <v>652</v>
      </c>
      <c r="D444" s="91"/>
      <c r="E444" s="91">
        <v>3000000.0</v>
      </c>
      <c r="F444" s="44"/>
    </row>
    <row r="445" ht="14.25" customHeight="1">
      <c r="B445" s="83">
        <v>45428.0</v>
      </c>
      <c r="C445" s="28" t="s">
        <v>653</v>
      </c>
      <c r="D445" s="91"/>
      <c r="E445" s="91">
        <v>3000000.0</v>
      </c>
      <c r="F445" s="44"/>
    </row>
    <row r="446" ht="14.25" customHeight="1">
      <c r="B446" s="83">
        <v>45428.0</v>
      </c>
      <c r="C446" s="28" t="s">
        <v>452</v>
      </c>
      <c r="D446" s="91"/>
      <c r="E446" s="91">
        <v>3000000.0</v>
      </c>
      <c r="F446" s="44"/>
    </row>
    <row r="447" ht="14.25" customHeight="1">
      <c r="B447" s="83">
        <v>45428.0</v>
      </c>
      <c r="C447" s="26" t="s">
        <v>154</v>
      </c>
      <c r="D447" s="91"/>
      <c r="E447" s="91">
        <v>3000000.0</v>
      </c>
      <c r="F447" s="44"/>
    </row>
    <row r="448" ht="14.25" customHeight="1">
      <c r="B448" s="83">
        <v>45428.0</v>
      </c>
      <c r="C448" s="28" t="s">
        <v>704</v>
      </c>
      <c r="D448" s="91"/>
      <c r="E448" s="91">
        <v>3000000.0</v>
      </c>
      <c r="F448" s="44"/>
    </row>
    <row r="449" ht="14.25" customHeight="1">
      <c r="B449" s="83">
        <v>45428.0</v>
      </c>
      <c r="C449" s="28" t="s">
        <v>907</v>
      </c>
      <c r="D449" s="91"/>
      <c r="E449" s="91">
        <v>1500000.0</v>
      </c>
      <c r="F449" s="44"/>
    </row>
    <row r="450" ht="14.25" customHeight="1">
      <c r="B450" s="83">
        <v>45428.0</v>
      </c>
      <c r="C450" s="28" t="s">
        <v>908</v>
      </c>
      <c r="D450" s="91"/>
      <c r="E450" s="91">
        <v>1500000.0</v>
      </c>
      <c r="F450" s="44"/>
    </row>
    <row r="451" ht="14.25" customHeight="1">
      <c r="B451" s="83">
        <v>45428.0</v>
      </c>
      <c r="C451" s="28" t="s">
        <v>833</v>
      </c>
      <c r="D451" s="91">
        <v>30000.0</v>
      </c>
      <c r="E451" s="27"/>
      <c r="F451" s="44"/>
    </row>
    <row r="452" ht="14.25" customHeight="1">
      <c r="B452" s="83">
        <v>45429.0</v>
      </c>
      <c r="C452" s="28" t="s">
        <v>177</v>
      </c>
      <c r="D452" s="91">
        <v>600000.0</v>
      </c>
      <c r="E452" s="27"/>
      <c r="F452" s="47" t="s">
        <v>56</v>
      </c>
    </row>
    <row r="453" ht="14.25" customHeight="1">
      <c r="B453" s="83">
        <v>45429.0</v>
      </c>
      <c r="C453" s="28" t="s">
        <v>309</v>
      </c>
      <c r="D453" s="91">
        <v>100000.0</v>
      </c>
      <c r="E453" s="27"/>
      <c r="F453" s="47"/>
    </row>
    <row r="454" ht="14.25" customHeight="1">
      <c r="B454" s="83">
        <v>45429.0</v>
      </c>
      <c r="C454" s="28" t="s">
        <v>817</v>
      </c>
      <c r="D454" s="91">
        <v>200000.0</v>
      </c>
      <c r="E454" s="27"/>
      <c r="F454" s="44"/>
    </row>
    <row r="455" ht="14.25" customHeight="1">
      <c r="B455" s="83">
        <v>45429.0</v>
      </c>
      <c r="C455" s="28" t="s">
        <v>362</v>
      </c>
      <c r="D455" s="91">
        <v>1000000.0</v>
      </c>
      <c r="E455" s="27"/>
      <c r="F455" s="44"/>
    </row>
    <row r="456" ht="14.25" customHeight="1">
      <c r="B456" s="83">
        <v>45429.0</v>
      </c>
      <c r="C456" s="28" t="s">
        <v>77</v>
      </c>
      <c r="D456" s="91">
        <v>100000.0</v>
      </c>
      <c r="E456" s="27"/>
      <c r="F456" s="44"/>
    </row>
    <row r="457" ht="14.25" customHeight="1">
      <c r="B457" s="83">
        <v>45429.0</v>
      </c>
      <c r="C457" s="28" t="s">
        <v>185</v>
      </c>
      <c r="D457" s="91">
        <v>40000.0</v>
      </c>
      <c r="E457" s="27"/>
      <c r="F457" s="44"/>
    </row>
    <row r="458" ht="14.25" customHeight="1">
      <c r="B458" s="83">
        <v>45429.0</v>
      </c>
      <c r="C458" s="28" t="s">
        <v>661</v>
      </c>
      <c r="D458" s="91">
        <v>50000.0</v>
      </c>
      <c r="E458" s="27"/>
      <c r="F458" s="44"/>
    </row>
    <row r="459" ht="14.25" customHeight="1">
      <c r="B459" s="83">
        <v>45429.0</v>
      </c>
      <c r="C459" s="28" t="s">
        <v>488</v>
      </c>
      <c r="D459" s="91">
        <v>25000.0</v>
      </c>
      <c r="E459" s="27"/>
      <c r="F459" s="44"/>
    </row>
    <row r="460" ht="14.25" customHeight="1">
      <c r="B460" s="83">
        <v>45429.0</v>
      </c>
      <c r="C460" s="28" t="s">
        <v>612</v>
      </c>
      <c r="D460" s="91">
        <v>500000.0</v>
      </c>
      <c r="E460" s="27"/>
      <c r="F460" s="44"/>
    </row>
    <row r="461" ht="14.25" customHeight="1">
      <c r="B461" s="83">
        <v>45429.0</v>
      </c>
      <c r="C461" s="28" t="s">
        <v>909</v>
      </c>
      <c r="D461" s="91">
        <v>110000.0</v>
      </c>
      <c r="E461" s="27"/>
      <c r="F461" s="44"/>
    </row>
    <row r="462" ht="14.25" customHeight="1">
      <c r="B462" s="83">
        <v>45429.0</v>
      </c>
      <c r="C462" s="28" t="s">
        <v>441</v>
      </c>
      <c r="D462" s="91">
        <v>100000.0</v>
      </c>
      <c r="E462" s="27"/>
      <c r="F462" s="44"/>
    </row>
    <row r="463" ht="14.25" customHeight="1">
      <c r="B463" s="83">
        <v>45429.0</v>
      </c>
      <c r="C463" s="28" t="s">
        <v>376</v>
      </c>
      <c r="D463" s="91">
        <v>100000.0</v>
      </c>
      <c r="E463" s="27"/>
      <c r="F463" s="44"/>
    </row>
    <row r="464" ht="14.25" customHeight="1">
      <c r="B464" s="83">
        <v>45429.0</v>
      </c>
      <c r="C464" s="28" t="s">
        <v>282</v>
      </c>
      <c r="D464" s="91">
        <v>38882.0</v>
      </c>
      <c r="E464" s="27"/>
      <c r="F464" s="44"/>
    </row>
    <row r="465" ht="14.25" customHeight="1">
      <c r="B465" s="83">
        <v>45429.0</v>
      </c>
      <c r="C465" s="28" t="s">
        <v>403</v>
      </c>
      <c r="D465" s="91">
        <v>200000.0</v>
      </c>
      <c r="E465" s="27"/>
      <c r="F465" s="44"/>
    </row>
    <row r="466" ht="14.25" customHeight="1">
      <c r="B466" s="83">
        <v>45429.0</v>
      </c>
      <c r="C466" s="28" t="s">
        <v>440</v>
      </c>
      <c r="D466" s="91">
        <v>25000.0</v>
      </c>
      <c r="E466" s="27"/>
      <c r="F466" s="44"/>
    </row>
    <row r="467" ht="14.25" customHeight="1">
      <c r="B467" s="83">
        <v>45430.0</v>
      </c>
      <c r="C467" s="28" t="s">
        <v>164</v>
      </c>
      <c r="D467" s="91">
        <v>100000.0</v>
      </c>
      <c r="E467" s="27"/>
      <c r="F467" s="44"/>
    </row>
    <row r="468" ht="14.25" customHeight="1">
      <c r="B468" s="83">
        <v>45430.0</v>
      </c>
      <c r="C468" s="28" t="s">
        <v>910</v>
      </c>
      <c r="D468" s="91">
        <v>50000.0</v>
      </c>
      <c r="E468" s="27"/>
      <c r="F468" s="44"/>
    </row>
    <row r="469" ht="14.25" customHeight="1">
      <c r="B469" s="83">
        <v>45430.0</v>
      </c>
      <c r="C469" s="28" t="s">
        <v>66</v>
      </c>
      <c r="D469" s="91">
        <v>100000.0</v>
      </c>
      <c r="E469" s="27"/>
      <c r="F469" s="44"/>
    </row>
    <row r="470" ht="14.25" customHeight="1">
      <c r="B470" s="83">
        <v>45430.0</v>
      </c>
      <c r="C470" s="28" t="s">
        <v>282</v>
      </c>
      <c r="D470" s="91">
        <v>38882.0</v>
      </c>
      <c r="E470" s="27"/>
      <c r="F470" s="44"/>
    </row>
    <row r="471" ht="14.25" customHeight="1">
      <c r="B471" s="83">
        <v>45430.0</v>
      </c>
      <c r="C471" s="28" t="s">
        <v>77</v>
      </c>
      <c r="D471" s="91">
        <v>100000.0</v>
      </c>
      <c r="E471" s="27"/>
      <c r="F471" s="44"/>
    </row>
    <row r="472" ht="14.25" customHeight="1">
      <c r="B472" s="83">
        <v>45430.0</v>
      </c>
      <c r="C472" s="28" t="s">
        <v>353</v>
      </c>
      <c r="D472" s="91">
        <v>510000.0</v>
      </c>
      <c r="E472" s="27"/>
      <c r="F472" s="47" t="s">
        <v>737</v>
      </c>
    </row>
    <row r="473" ht="14.25" customHeight="1">
      <c r="B473" s="83">
        <v>45430.0</v>
      </c>
      <c r="C473" s="28" t="s">
        <v>911</v>
      </c>
      <c r="D473" s="91">
        <v>1000123.0</v>
      </c>
      <c r="E473" s="27"/>
      <c r="F473" s="44"/>
    </row>
    <row r="474" ht="14.25" customHeight="1">
      <c r="B474" s="83">
        <v>45430.0</v>
      </c>
      <c r="C474" s="28" t="s">
        <v>290</v>
      </c>
      <c r="D474" s="91">
        <v>100000.0</v>
      </c>
      <c r="E474" s="27"/>
      <c r="F474" s="44"/>
    </row>
    <row r="475" ht="14.25" customHeight="1">
      <c r="B475" s="83">
        <v>45431.0</v>
      </c>
      <c r="C475" s="28" t="s">
        <v>77</v>
      </c>
      <c r="D475" s="91">
        <v>100000.0</v>
      </c>
      <c r="E475" s="27"/>
      <c r="F475" s="44"/>
    </row>
    <row r="476" ht="14.25" customHeight="1">
      <c r="B476" s="83">
        <v>45431.0</v>
      </c>
      <c r="C476" s="28" t="s">
        <v>213</v>
      </c>
      <c r="D476" s="91">
        <v>500000.0</v>
      </c>
      <c r="E476" s="27"/>
      <c r="F476" s="47" t="s">
        <v>13</v>
      </c>
    </row>
    <row r="477" ht="14.25" customHeight="1">
      <c r="B477" s="83">
        <v>45431.0</v>
      </c>
      <c r="C477" s="28" t="s">
        <v>582</v>
      </c>
      <c r="D477" s="91">
        <v>200000.0</v>
      </c>
      <c r="E477" s="27"/>
      <c r="F477" s="44"/>
    </row>
    <row r="478" ht="14.25" customHeight="1">
      <c r="B478" s="83">
        <v>45431.0</v>
      </c>
      <c r="C478" s="28" t="s">
        <v>806</v>
      </c>
      <c r="D478" s="91">
        <v>100000.0</v>
      </c>
      <c r="E478" s="27"/>
      <c r="F478" s="44"/>
    </row>
    <row r="479" ht="14.25" customHeight="1">
      <c r="B479" s="83">
        <v>45431.0</v>
      </c>
      <c r="C479" s="28" t="s">
        <v>912</v>
      </c>
      <c r="D479" s="91">
        <v>200000.0</v>
      </c>
      <c r="E479" s="27"/>
      <c r="F479" s="44"/>
    </row>
    <row r="480" ht="14.25" customHeight="1">
      <c r="B480" s="83">
        <v>45431.0</v>
      </c>
      <c r="C480" s="28" t="s">
        <v>178</v>
      </c>
      <c r="D480" s="91">
        <v>1500000.0</v>
      </c>
      <c r="E480" s="27"/>
      <c r="F480" s="44"/>
    </row>
    <row r="481" ht="14.25" customHeight="1">
      <c r="B481" s="83">
        <v>45431.0</v>
      </c>
      <c r="C481" s="28" t="s">
        <v>833</v>
      </c>
      <c r="D481" s="91">
        <v>30000.0</v>
      </c>
      <c r="E481" s="27"/>
      <c r="F481" s="44"/>
    </row>
    <row r="482" ht="14.25" customHeight="1">
      <c r="B482" s="83">
        <v>45431.0</v>
      </c>
      <c r="C482" s="28" t="s">
        <v>913</v>
      </c>
      <c r="D482" s="91">
        <v>100000.0</v>
      </c>
      <c r="E482" s="27"/>
      <c r="F482" s="44"/>
    </row>
    <row r="483" ht="14.25" customHeight="1">
      <c r="B483" s="83">
        <v>45431.0</v>
      </c>
      <c r="C483" s="28" t="s">
        <v>169</v>
      </c>
      <c r="D483" s="91">
        <v>100000.0</v>
      </c>
      <c r="E483" s="27"/>
      <c r="F483" s="44"/>
    </row>
    <row r="484" ht="14.25" customHeight="1">
      <c r="B484" s="83">
        <v>45431.0</v>
      </c>
      <c r="C484" s="28" t="s">
        <v>271</v>
      </c>
      <c r="D484" s="91">
        <v>20000.0</v>
      </c>
      <c r="E484" s="27"/>
      <c r="F484" s="44"/>
    </row>
    <row r="485" ht="14.25" customHeight="1">
      <c r="B485" s="83">
        <v>45431.0</v>
      </c>
      <c r="C485" s="28" t="s">
        <v>70</v>
      </c>
      <c r="D485" s="91">
        <v>1000.0</v>
      </c>
      <c r="E485" s="27"/>
      <c r="F485" s="44"/>
    </row>
    <row r="486" ht="14.25" customHeight="1">
      <c r="B486" s="83">
        <v>45431.0</v>
      </c>
      <c r="C486" s="28" t="s">
        <v>788</v>
      </c>
      <c r="D486" s="91">
        <v>1000000.0</v>
      </c>
      <c r="E486" s="27"/>
      <c r="F486" s="47" t="s">
        <v>13</v>
      </c>
    </row>
    <row r="487" ht="14.25" customHeight="1">
      <c r="B487" s="83">
        <v>45431.0</v>
      </c>
      <c r="C487" s="28" t="s">
        <v>196</v>
      </c>
      <c r="D487" s="91">
        <v>100000.0</v>
      </c>
      <c r="E487" s="27"/>
      <c r="F487" s="47" t="s">
        <v>13</v>
      </c>
    </row>
    <row r="488" ht="14.25" customHeight="1">
      <c r="B488" s="83">
        <v>45431.0</v>
      </c>
      <c r="C488" s="28" t="s">
        <v>66</v>
      </c>
      <c r="D488" s="91">
        <v>100000.0</v>
      </c>
      <c r="E488" s="27"/>
      <c r="F488" s="44"/>
    </row>
    <row r="489" ht="14.25" customHeight="1">
      <c r="B489" s="83">
        <v>45431.0</v>
      </c>
      <c r="C489" s="28" t="s">
        <v>914</v>
      </c>
      <c r="D489" s="91">
        <v>300000.0</v>
      </c>
      <c r="E489" s="27"/>
      <c r="F489" s="44"/>
    </row>
    <row r="490" ht="14.25" customHeight="1">
      <c r="B490" s="83">
        <v>45431.0</v>
      </c>
      <c r="C490" s="28" t="s">
        <v>119</v>
      </c>
      <c r="D490" s="91">
        <v>100000.0</v>
      </c>
      <c r="E490" s="27"/>
      <c r="F490" s="44"/>
    </row>
    <row r="491" ht="14.25" customHeight="1">
      <c r="B491" s="83">
        <v>45431.0</v>
      </c>
      <c r="C491" s="28" t="s">
        <v>171</v>
      </c>
      <c r="D491" s="91">
        <v>120000.0</v>
      </c>
      <c r="E491" s="27"/>
      <c r="F491" s="44"/>
    </row>
    <row r="492" ht="14.25" customHeight="1">
      <c r="B492" s="83">
        <v>45431.0</v>
      </c>
      <c r="C492" s="28" t="s">
        <v>195</v>
      </c>
      <c r="D492" s="91">
        <v>1000000.0</v>
      </c>
      <c r="E492" s="27"/>
      <c r="F492" s="44"/>
    </row>
    <row r="493" ht="14.25" customHeight="1">
      <c r="B493" s="83">
        <v>45431.0</v>
      </c>
      <c r="C493" s="28" t="s">
        <v>183</v>
      </c>
      <c r="D493" s="91">
        <v>50000.0</v>
      </c>
      <c r="E493" s="27"/>
      <c r="F493" s="44"/>
    </row>
    <row r="494" ht="14.25" customHeight="1">
      <c r="B494" s="83">
        <v>45432.0</v>
      </c>
      <c r="C494" s="28" t="s">
        <v>799</v>
      </c>
      <c r="D494" s="91">
        <v>1000000.0</v>
      </c>
      <c r="E494" s="27"/>
      <c r="F494" s="44"/>
    </row>
    <row r="495" ht="14.25" customHeight="1">
      <c r="B495" s="83">
        <v>45432.0</v>
      </c>
      <c r="C495" s="28" t="s">
        <v>816</v>
      </c>
      <c r="D495" s="91">
        <v>20000.0</v>
      </c>
      <c r="E495" s="27"/>
      <c r="F495" s="44"/>
    </row>
    <row r="496" ht="14.25" customHeight="1">
      <c r="B496" s="83">
        <v>45432.0</v>
      </c>
      <c r="C496" s="28" t="s">
        <v>185</v>
      </c>
      <c r="D496" s="91">
        <v>20000.0</v>
      </c>
      <c r="E496" s="27"/>
      <c r="F496" s="44"/>
    </row>
    <row r="497" ht="14.25" customHeight="1">
      <c r="B497" s="83">
        <v>45432.0</v>
      </c>
      <c r="C497" s="28" t="s">
        <v>20</v>
      </c>
      <c r="D497" s="91">
        <v>50000.0</v>
      </c>
      <c r="E497" s="27"/>
      <c r="F497" s="44"/>
    </row>
    <row r="498" ht="14.25" customHeight="1">
      <c r="B498" s="83">
        <v>45432.0</v>
      </c>
      <c r="C498" s="28" t="s">
        <v>9</v>
      </c>
      <c r="D498" s="91">
        <v>200000.0</v>
      </c>
      <c r="E498" s="27"/>
      <c r="F498" s="44"/>
    </row>
    <row r="499" ht="14.25" customHeight="1">
      <c r="B499" s="83">
        <v>45432.0</v>
      </c>
      <c r="C499" s="28" t="s">
        <v>593</v>
      </c>
      <c r="D499" s="91">
        <v>100000.0</v>
      </c>
      <c r="E499" s="27"/>
      <c r="F499" s="44"/>
    </row>
    <row r="500" ht="14.25" customHeight="1">
      <c r="B500" s="83">
        <v>45432.0</v>
      </c>
      <c r="C500" s="28" t="s">
        <v>124</v>
      </c>
      <c r="D500" s="91">
        <v>132213.0</v>
      </c>
      <c r="E500" s="27"/>
      <c r="F500" s="44"/>
    </row>
    <row r="501" ht="14.25" customHeight="1">
      <c r="B501" s="83">
        <v>45432.0</v>
      </c>
      <c r="C501" s="28" t="s">
        <v>611</v>
      </c>
      <c r="D501" s="91">
        <v>100000.0</v>
      </c>
      <c r="E501" s="27"/>
      <c r="F501" s="47" t="s">
        <v>13</v>
      </c>
    </row>
    <row r="502" ht="14.25" customHeight="1">
      <c r="B502" s="83">
        <v>45432.0</v>
      </c>
      <c r="C502" s="28" t="s">
        <v>915</v>
      </c>
      <c r="D502" s="91">
        <v>500000.0</v>
      </c>
      <c r="E502" s="27"/>
      <c r="F502" s="44"/>
    </row>
    <row r="503" ht="14.25" customHeight="1">
      <c r="B503" s="83">
        <v>45432.0</v>
      </c>
      <c r="C503" s="28" t="s">
        <v>66</v>
      </c>
      <c r="D503" s="91">
        <v>100000.0</v>
      </c>
      <c r="E503" s="27"/>
      <c r="F503" s="44"/>
    </row>
    <row r="504" ht="14.25" customHeight="1">
      <c r="B504" s="83">
        <v>45432.0</v>
      </c>
      <c r="C504" s="28" t="s">
        <v>61</v>
      </c>
      <c r="D504" s="91">
        <v>400000.0</v>
      </c>
      <c r="E504" s="27"/>
      <c r="F504" s="44"/>
    </row>
    <row r="505" ht="14.25" customHeight="1">
      <c r="B505" s="83">
        <v>45432.0</v>
      </c>
      <c r="C505" s="28" t="s">
        <v>398</v>
      </c>
      <c r="D505" s="91">
        <v>300000.0</v>
      </c>
      <c r="E505" s="27"/>
      <c r="F505" s="44"/>
    </row>
    <row r="506" ht="14.25" customHeight="1">
      <c r="B506" s="83">
        <v>45432.0</v>
      </c>
      <c r="C506" s="28" t="s">
        <v>234</v>
      </c>
      <c r="D506" s="91">
        <v>80000.0</v>
      </c>
      <c r="E506" s="27"/>
      <c r="F506" s="44"/>
    </row>
    <row r="507" ht="14.25" customHeight="1">
      <c r="B507" s="83">
        <v>45432.0</v>
      </c>
      <c r="C507" s="28" t="s">
        <v>245</v>
      </c>
      <c r="D507" s="91">
        <v>100000.0</v>
      </c>
      <c r="E507" s="27"/>
      <c r="F507" s="44"/>
    </row>
    <row r="508" ht="14.25" customHeight="1">
      <c r="B508" s="83">
        <v>45432.0</v>
      </c>
      <c r="C508" s="28" t="s">
        <v>519</v>
      </c>
      <c r="D508" s="91">
        <v>50000.0</v>
      </c>
      <c r="E508" s="27"/>
      <c r="F508" s="44"/>
    </row>
    <row r="509" ht="14.25" customHeight="1">
      <c r="B509" s="83">
        <v>45432.0</v>
      </c>
      <c r="C509" s="28" t="s">
        <v>833</v>
      </c>
      <c r="D509" s="91">
        <v>30000.0</v>
      </c>
      <c r="E509" s="27"/>
      <c r="F509" s="44"/>
    </row>
    <row r="510" ht="14.25" customHeight="1">
      <c r="B510" s="83">
        <v>45432.0</v>
      </c>
      <c r="C510" s="28" t="s">
        <v>70</v>
      </c>
      <c r="D510" s="91">
        <v>34000.0</v>
      </c>
      <c r="E510" s="27"/>
      <c r="F510" s="44"/>
    </row>
    <row r="511" ht="14.25" customHeight="1">
      <c r="B511" s="83">
        <v>45432.0</v>
      </c>
      <c r="C511" s="28" t="s">
        <v>801</v>
      </c>
      <c r="D511" s="91">
        <v>146500.0</v>
      </c>
      <c r="E511" s="27"/>
      <c r="F511" s="44"/>
    </row>
    <row r="512" ht="14.25" customHeight="1">
      <c r="B512" s="83">
        <v>45432.0</v>
      </c>
      <c r="C512" s="28" t="s">
        <v>282</v>
      </c>
      <c r="D512" s="91">
        <v>38882.0</v>
      </c>
      <c r="E512" s="27"/>
      <c r="F512" s="44"/>
    </row>
    <row r="513" ht="14.25" customHeight="1">
      <c r="B513" s="83">
        <v>45433.0</v>
      </c>
      <c r="C513" s="28" t="s">
        <v>77</v>
      </c>
      <c r="D513" s="91">
        <v>100000.0</v>
      </c>
      <c r="E513" s="27"/>
      <c r="F513" s="44"/>
    </row>
    <row r="514" ht="14.25" customHeight="1">
      <c r="B514" s="83">
        <v>45433.0</v>
      </c>
      <c r="C514" s="28" t="s">
        <v>718</v>
      </c>
      <c r="D514" s="91">
        <v>86000.0</v>
      </c>
      <c r="E514" s="27"/>
      <c r="F514" s="47" t="s">
        <v>13</v>
      </c>
    </row>
    <row r="515" ht="14.25" customHeight="1">
      <c r="B515" s="83">
        <v>45433.0</v>
      </c>
      <c r="C515" s="28" t="s">
        <v>234</v>
      </c>
      <c r="D515" s="91">
        <v>80000.0</v>
      </c>
      <c r="E515" s="27"/>
      <c r="F515" s="44"/>
    </row>
    <row r="516" ht="14.25" customHeight="1">
      <c r="B516" s="83">
        <v>45433.0</v>
      </c>
      <c r="C516" s="28" t="s">
        <v>333</v>
      </c>
      <c r="D516" s="91">
        <v>50000.0</v>
      </c>
      <c r="E516" s="27"/>
      <c r="F516" s="47" t="s">
        <v>13</v>
      </c>
    </row>
    <row r="517" ht="14.25" customHeight="1">
      <c r="B517" s="83">
        <v>45433.0</v>
      </c>
      <c r="C517" s="28" t="s">
        <v>104</v>
      </c>
      <c r="D517" s="91">
        <v>260000.0</v>
      </c>
      <c r="E517" s="27"/>
      <c r="F517" s="44"/>
    </row>
    <row r="518" ht="14.25" customHeight="1">
      <c r="B518" s="83">
        <v>45433.0</v>
      </c>
      <c r="C518" s="28" t="s">
        <v>192</v>
      </c>
      <c r="D518" s="91">
        <v>500000.0</v>
      </c>
      <c r="E518" s="27"/>
      <c r="F518" s="44"/>
    </row>
    <row r="519" ht="14.25" customHeight="1">
      <c r="B519" s="83">
        <v>45433.0</v>
      </c>
      <c r="C519" s="28" t="s">
        <v>828</v>
      </c>
      <c r="D519" s="91">
        <v>200000.0</v>
      </c>
      <c r="E519" s="27"/>
      <c r="F519" s="44"/>
    </row>
    <row r="520" ht="14.25" customHeight="1">
      <c r="B520" s="83">
        <v>45433.0</v>
      </c>
      <c r="C520" s="28" t="s">
        <v>197</v>
      </c>
      <c r="D520" s="91">
        <v>50000.0</v>
      </c>
      <c r="E520" s="27"/>
      <c r="F520" s="47" t="s">
        <v>13</v>
      </c>
    </row>
    <row r="521" ht="14.25" customHeight="1">
      <c r="B521" s="83">
        <v>45433.0</v>
      </c>
      <c r="C521" s="28" t="s">
        <v>362</v>
      </c>
      <c r="D521" s="91">
        <v>1000000.0</v>
      </c>
      <c r="E521" s="27"/>
      <c r="F521" s="44"/>
    </row>
    <row r="522" ht="14.25" customHeight="1">
      <c r="B522" s="83">
        <v>45433.0</v>
      </c>
      <c r="C522" s="28" t="s">
        <v>172</v>
      </c>
      <c r="D522" s="91">
        <v>5000000.0</v>
      </c>
      <c r="E522" s="27"/>
      <c r="F522" s="44"/>
    </row>
    <row r="523" ht="14.25" customHeight="1">
      <c r="B523" s="83">
        <v>45433.0</v>
      </c>
      <c r="C523" s="28" t="s">
        <v>720</v>
      </c>
      <c r="D523" s="91">
        <v>500000.0</v>
      </c>
      <c r="E523" s="27"/>
      <c r="F523" s="44"/>
    </row>
    <row r="524" ht="14.25" customHeight="1">
      <c r="B524" s="83">
        <v>45433.0</v>
      </c>
      <c r="C524" s="28" t="s">
        <v>296</v>
      </c>
      <c r="D524" s="91">
        <v>50000.0</v>
      </c>
      <c r="E524" s="27"/>
      <c r="F524" s="44"/>
    </row>
    <row r="525" ht="14.25" customHeight="1">
      <c r="B525" s="83">
        <v>45433.0</v>
      </c>
      <c r="C525" s="28" t="s">
        <v>239</v>
      </c>
      <c r="D525" s="91">
        <v>100000.0</v>
      </c>
      <c r="E525" s="27"/>
      <c r="F525" s="47" t="s">
        <v>13</v>
      </c>
    </row>
    <row r="526" ht="14.25" customHeight="1">
      <c r="B526" s="83">
        <v>45433.0</v>
      </c>
      <c r="C526" s="28" t="s">
        <v>113</v>
      </c>
      <c r="D526" s="91">
        <v>200000.0</v>
      </c>
      <c r="E526" s="27"/>
      <c r="F526" s="47" t="s">
        <v>13</v>
      </c>
    </row>
    <row r="527" ht="14.25" customHeight="1">
      <c r="B527" s="83">
        <v>45433.0</v>
      </c>
      <c r="C527" s="28" t="s">
        <v>817</v>
      </c>
      <c r="D527" s="91">
        <v>250000.0</v>
      </c>
      <c r="E527" s="91"/>
      <c r="F527" s="44"/>
    </row>
    <row r="528" ht="14.25" customHeight="1">
      <c r="B528" s="83">
        <v>45433.0</v>
      </c>
      <c r="C528" s="26" t="s">
        <v>299</v>
      </c>
      <c r="D528" s="27"/>
      <c r="E528" s="91">
        <v>3000000.0</v>
      </c>
      <c r="F528" s="44"/>
    </row>
    <row r="529" ht="14.25" customHeight="1">
      <c r="B529" s="83">
        <v>45433.0</v>
      </c>
      <c r="C529" s="26" t="s">
        <v>300</v>
      </c>
      <c r="D529" s="27"/>
      <c r="E529" s="91">
        <v>3000000.0</v>
      </c>
      <c r="F529" s="44"/>
    </row>
    <row r="530" ht="14.25" customHeight="1">
      <c r="B530" s="83">
        <v>45433.0</v>
      </c>
      <c r="C530" s="26" t="s">
        <v>147</v>
      </c>
      <c r="D530" s="27"/>
      <c r="E530" s="91">
        <v>3000000.0</v>
      </c>
      <c r="F530" s="44"/>
    </row>
    <row r="531" ht="14.25" customHeight="1">
      <c r="B531" s="83">
        <v>45433.0</v>
      </c>
      <c r="C531" s="28" t="s">
        <v>652</v>
      </c>
      <c r="D531" s="27"/>
      <c r="E531" s="91">
        <v>3000000.0</v>
      </c>
      <c r="F531" s="44"/>
    </row>
    <row r="532" ht="14.25" customHeight="1">
      <c r="B532" s="83">
        <v>45433.0</v>
      </c>
      <c r="C532" s="28" t="s">
        <v>653</v>
      </c>
      <c r="D532" s="27"/>
      <c r="E532" s="91">
        <v>3000000.0</v>
      </c>
      <c r="F532" s="44"/>
    </row>
    <row r="533" ht="14.25" customHeight="1">
      <c r="B533" s="83">
        <v>45433.0</v>
      </c>
      <c r="C533" s="26" t="s">
        <v>301</v>
      </c>
      <c r="D533" s="27"/>
      <c r="E533" s="91">
        <v>3000000.0</v>
      </c>
      <c r="F533" s="44"/>
    </row>
    <row r="534" ht="14.25" customHeight="1">
      <c r="B534" s="83">
        <v>45433.0</v>
      </c>
      <c r="C534" s="28" t="s">
        <v>834</v>
      </c>
      <c r="D534" s="27"/>
      <c r="E534" s="91">
        <v>3000000.0</v>
      </c>
      <c r="F534" s="44"/>
    </row>
    <row r="535" ht="14.25" customHeight="1">
      <c r="B535" s="83">
        <v>45434.0</v>
      </c>
      <c r="C535" s="28" t="s">
        <v>270</v>
      </c>
      <c r="D535" s="91">
        <v>150002.0</v>
      </c>
      <c r="E535" s="27"/>
      <c r="F535" s="47" t="s">
        <v>13</v>
      </c>
    </row>
    <row r="536" ht="14.25" customHeight="1">
      <c r="B536" s="83">
        <v>45434.0</v>
      </c>
      <c r="C536" s="28" t="s">
        <v>270</v>
      </c>
      <c r="D536" s="91">
        <v>100055.0</v>
      </c>
      <c r="E536" s="27"/>
      <c r="F536" s="47" t="s">
        <v>382</v>
      </c>
    </row>
    <row r="537" ht="14.25" customHeight="1">
      <c r="B537" s="83">
        <v>45434.0</v>
      </c>
      <c r="C537" s="28" t="s">
        <v>140</v>
      </c>
      <c r="D537" s="91">
        <v>200000.0</v>
      </c>
      <c r="E537" s="27"/>
      <c r="F537" s="44"/>
    </row>
    <row r="538" ht="14.25" customHeight="1">
      <c r="B538" s="83">
        <v>45434.0</v>
      </c>
      <c r="C538" s="28" t="s">
        <v>916</v>
      </c>
      <c r="D538" s="91">
        <v>100000.0</v>
      </c>
      <c r="E538" s="27"/>
      <c r="F538" s="44"/>
    </row>
    <row r="539" ht="14.25" customHeight="1">
      <c r="B539" s="83">
        <v>45434.0</v>
      </c>
      <c r="C539" s="28" t="s">
        <v>66</v>
      </c>
      <c r="D539" s="91">
        <v>200000.0</v>
      </c>
      <c r="E539" s="27"/>
      <c r="F539" s="44"/>
    </row>
    <row r="540" ht="14.25" customHeight="1">
      <c r="B540" s="83">
        <v>45434.0</v>
      </c>
      <c r="C540" s="28" t="s">
        <v>185</v>
      </c>
      <c r="D540" s="91">
        <v>60000.0</v>
      </c>
      <c r="E540" s="27"/>
      <c r="F540" s="44"/>
    </row>
    <row r="541" ht="14.25" customHeight="1">
      <c r="B541" s="83">
        <v>45434.0</v>
      </c>
      <c r="C541" s="28" t="s">
        <v>917</v>
      </c>
      <c r="D541" s="91">
        <v>500000.0</v>
      </c>
      <c r="E541" s="27"/>
      <c r="F541" s="44"/>
    </row>
    <row r="542" ht="14.25" customHeight="1">
      <c r="B542" s="83">
        <v>45434.0</v>
      </c>
      <c r="C542" s="28" t="s">
        <v>234</v>
      </c>
      <c r="D542" s="91">
        <v>100000.0</v>
      </c>
      <c r="E542" s="27"/>
      <c r="F542" s="44"/>
    </row>
    <row r="543" ht="14.25" customHeight="1">
      <c r="B543" s="83">
        <v>45434.0</v>
      </c>
      <c r="C543" s="28" t="s">
        <v>77</v>
      </c>
      <c r="D543" s="91">
        <v>100000.0</v>
      </c>
      <c r="E543" s="27"/>
      <c r="F543" s="44"/>
    </row>
    <row r="544" ht="14.25" customHeight="1">
      <c r="B544" s="83">
        <v>45434.0</v>
      </c>
      <c r="C544" s="28" t="s">
        <v>282</v>
      </c>
      <c r="D544" s="91">
        <v>38882.0</v>
      </c>
      <c r="E544" s="27"/>
      <c r="F544" s="44"/>
    </row>
    <row r="545" ht="14.25" customHeight="1">
      <c r="B545" s="83">
        <v>45434.0</v>
      </c>
      <c r="C545" s="28" t="s">
        <v>245</v>
      </c>
      <c r="D545" s="91">
        <v>1000000.0</v>
      </c>
      <c r="E545" s="27"/>
      <c r="F545" s="44"/>
    </row>
    <row r="546" ht="14.25" customHeight="1">
      <c r="B546" s="83">
        <v>45434.0</v>
      </c>
      <c r="C546" s="28" t="s">
        <v>833</v>
      </c>
      <c r="D546" s="91">
        <v>30000.0</v>
      </c>
      <c r="E546" s="27"/>
      <c r="F546" s="44"/>
    </row>
    <row r="547" ht="14.25" customHeight="1">
      <c r="B547" s="83">
        <v>45434.0</v>
      </c>
      <c r="C547" s="28" t="s">
        <v>130</v>
      </c>
      <c r="D547" s="91">
        <v>50000.0</v>
      </c>
      <c r="E547" s="27"/>
      <c r="F547" s="47" t="s">
        <v>13</v>
      </c>
    </row>
    <row r="548" ht="14.25" customHeight="1">
      <c r="B548" s="83">
        <v>45434.0</v>
      </c>
      <c r="C548" s="28" t="s">
        <v>174</v>
      </c>
      <c r="D548" s="91">
        <v>250000.0</v>
      </c>
      <c r="E548" s="27"/>
      <c r="F548" s="44"/>
    </row>
    <row r="549" ht="14.25" customHeight="1">
      <c r="B549" s="83">
        <v>45434.0</v>
      </c>
      <c r="C549" s="28" t="s">
        <v>472</v>
      </c>
      <c r="D549" s="91">
        <v>50000.0</v>
      </c>
      <c r="E549" s="27"/>
      <c r="F549" s="44"/>
    </row>
    <row r="550" ht="14.25" customHeight="1">
      <c r="B550" s="83">
        <v>45434.0</v>
      </c>
      <c r="C550" s="28" t="s">
        <v>488</v>
      </c>
      <c r="D550" s="91">
        <v>25000.0</v>
      </c>
      <c r="E550" s="27"/>
      <c r="F550" s="44"/>
    </row>
    <row r="551" ht="14.25" customHeight="1">
      <c r="B551" s="83">
        <v>45435.0</v>
      </c>
      <c r="C551" s="28" t="s">
        <v>918</v>
      </c>
      <c r="D551" s="91">
        <v>1000000.0</v>
      </c>
      <c r="E551" s="27"/>
      <c r="F551" s="44"/>
    </row>
    <row r="552" ht="14.25" customHeight="1">
      <c r="B552" s="83">
        <v>45435.0</v>
      </c>
      <c r="C552" s="28" t="s">
        <v>53</v>
      </c>
      <c r="D552" s="91">
        <v>300000.0</v>
      </c>
      <c r="E552" s="27"/>
      <c r="F552" s="44"/>
    </row>
    <row r="553" ht="14.25" customHeight="1">
      <c r="B553" s="83">
        <v>45435.0</v>
      </c>
      <c r="C553" s="28" t="s">
        <v>77</v>
      </c>
      <c r="D553" s="91">
        <v>100000.0</v>
      </c>
      <c r="E553" s="27"/>
      <c r="F553" s="44"/>
    </row>
    <row r="554" ht="14.25" customHeight="1">
      <c r="B554" s="83">
        <v>45435.0</v>
      </c>
      <c r="C554" s="28" t="s">
        <v>282</v>
      </c>
      <c r="D554" s="91">
        <v>38882.0</v>
      </c>
      <c r="E554" s="27"/>
      <c r="F554" s="44"/>
    </row>
    <row r="555" ht="14.25" customHeight="1">
      <c r="B555" s="83">
        <v>45435.0</v>
      </c>
      <c r="C555" s="28" t="s">
        <v>323</v>
      </c>
      <c r="D555" s="91">
        <v>767320.0</v>
      </c>
      <c r="E555" s="27"/>
      <c r="F555" s="44"/>
    </row>
    <row r="556" ht="14.25" customHeight="1">
      <c r="B556" s="83">
        <v>45435.0</v>
      </c>
      <c r="C556" s="28" t="s">
        <v>354</v>
      </c>
      <c r="D556" s="91">
        <v>100000.0</v>
      </c>
      <c r="E556" s="27"/>
      <c r="F556" s="44"/>
    </row>
    <row r="557" ht="14.25" customHeight="1">
      <c r="B557" s="83">
        <v>45435.0</v>
      </c>
      <c r="C557" s="28" t="s">
        <v>66</v>
      </c>
      <c r="D557" s="91">
        <v>100000.0</v>
      </c>
      <c r="E557" s="27"/>
      <c r="F557" s="44"/>
    </row>
    <row r="558" ht="14.25" customHeight="1">
      <c r="B558" s="83">
        <v>45435.0</v>
      </c>
      <c r="C558" s="28" t="s">
        <v>333</v>
      </c>
      <c r="D558" s="91">
        <v>50000.0</v>
      </c>
      <c r="E558" s="27"/>
      <c r="F558" s="47" t="s">
        <v>13</v>
      </c>
    </row>
    <row r="559" ht="14.25" customHeight="1">
      <c r="B559" s="83">
        <v>45435.0</v>
      </c>
      <c r="C559" s="28" t="s">
        <v>833</v>
      </c>
      <c r="D559" s="91">
        <v>30000.0</v>
      </c>
      <c r="E559" s="27"/>
      <c r="F559" s="44"/>
    </row>
    <row r="560" ht="14.25" customHeight="1">
      <c r="B560" s="83">
        <v>45435.0</v>
      </c>
      <c r="C560" s="28" t="s">
        <v>234</v>
      </c>
      <c r="D560" s="91">
        <v>80000.0</v>
      </c>
      <c r="E560" s="27"/>
      <c r="F560" s="44"/>
    </row>
    <row r="561" ht="14.25" customHeight="1">
      <c r="B561" s="83">
        <v>45435.0</v>
      </c>
      <c r="C561" s="28" t="s">
        <v>70</v>
      </c>
      <c r="D561" s="91">
        <v>25000.0</v>
      </c>
      <c r="E561" s="27"/>
      <c r="F561" s="44"/>
    </row>
    <row r="562" ht="14.25" customHeight="1">
      <c r="B562" s="83">
        <v>45435.0</v>
      </c>
      <c r="C562" s="28" t="s">
        <v>185</v>
      </c>
      <c r="D562" s="91">
        <v>20000.0</v>
      </c>
      <c r="E562" s="27"/>
      <c r="F562" s="44"/>
    </row>
    <row r="563" ht="14.25" customHeight="1">
      <c r="B563" s="83">
        <v>45435.0</v>
      </c>
      <c r="C563" s="28" t="s">
        <v>373</v>
      </c>
      <c r="D563" s="91">
        <v>40000.0</v>
      </c>
      <c r="E563" s="27"/>
      <c r="F563" s="47" t="s">
        <v>13</v>
      </c>
    </row>
    <row r="564" ht="14.25" customHeight="1">
      <c r="B564" s="83">
        <v>45436.0</v>
      </c>
      <c r="C564" s="28" t="s">
        <v>177</v>
      </c>
      <c r="D564" s="91">
        <v>600000.0</v>
      </c>
      <c r="E564" s="27"/>
      <c r="F564" s="47" t="s">
        <v>56</v>
      </c>
    </row>
    <row r="565" ht="14.25" customHeight="1">
      <c r="B565" s="83">
        <v>45436.0</v>
      </c>
      <c r="C565" s="28" t="s">
        <v>282</v>
      </c>
      <c r="D565" s="91">
        <v>38882.0</v>
      </c>
      <c r="E565" s="27"/>
      <c r="F565" s="44"/>
    </row>
    <row r="566" ht="14.25" customHeight="1">
      <c r="B566" s="83">
        <v>45436.0</v>
      </c>
      <c r="C566" s="28" t="s">
        <v>334</v>
      </c>
      <c r="D566" s="91">
        <v>30000.0</v>
      </c>
      <c r="E566" s="27"/>
      <c r="F566" s="44"/>
    </row>
    <row r="567" ht="14.25" customHeight="1">
      <c r="B567" s="83">
        <v>45436.0</v>
      </c>
      <c r="C567" s="28" t="s">
        <v>207</v>
      </c>
      <c r="D567" s="91">
        <v>200000.0</v>
      </c>
      <c r="E567" s="27"/>
      <c r="F567" s="47" t="s">
        <v>13</v>
      </c>
    </row>
    <row r="568" ht="14.25" customHeight="1">
      <c r="B568" s="83">
        <v>45436.0</v>
      </c>
      <c r="C568" s="28" t="s">
        <v>366</v>
      </c>
      <c r="D568" s="91">
        <v>2000000.0</v>
      </c>
      <c r="E568" s="27"/>
      <c r="F568" s="47" t="s">
        <v>13</v>
      </c>
    </row>
    <row r="569" ht="14.25" customHeight="1">
      <c r="B569" s="83">
        <v>45436.0</v>
      </c>
      <c r="C569" s="28" t="s">
        <v>66</v>
      </c>
      <c r="D569" s="91">
        <v>100000.0</v>
      </c>
      <c r="E569" s="27"/>
      <c r="F569" s="44"/>
    </row>
    <row r="570" ht="14.25" customHeight="1">
      <c r="B570" s="83">
        <v>45436.0</v>
      </c>
      <c r="C570" s="28" t="s">
        <v>442</v>
      </c>
      <c r="D570" s="91">
        <v>200000.0</v>
      </c>
      <c r="E570" s="27"/>
      <c r="F570" s="44"/>
    </row>
    <row r="571" ht="14.25" customHeight="1">
      <c r="B571" s="83">
        <v>45436.0</v>
      </c>
      <c r="C571" s="28" t="s">
        <v>77</v>
      </c>
      <c r="D571" s="91">
        <v>100000.0</v>
      </c>
      <c r="E571" s="27"/>
      <c r="F571" s="44"/>
    </row>
    <row r="572" ht="14.25" customHeight="1">
      <c r="B572" s="83">
        <v>45436.0</v>
      </c>
      <c r="C572" s="28" t="s">
        <v>70</v>
      </c>
      <c r="D572" s="91">
        <v>600.0</v>
      </c>
      <c r="E572" s="27"/>
      <c r="F572" s="44"/>
    </row>
    <row r="573" ht="14.25" customHeight="1">
      <c r="B573" s="83">
        <v>45436.0</v>
      </c>
      <c r="C573" s="28" t="s">
        <v>720</v>
      </c>
      <c r="D573" s="91">
        <v>300000.0</v>
      </c>
      <c r="E573" s="27"/>
      <c r="F573" s="44"/>
    </row>
    <row r="574" ht="14.25" customHeight="1">
      <c r="B574" s="83">
        <v>45436.0</v>
      </c>
      <c r="C574" s="28" t="s">
        <v>833</v>
      </c>
      <c r="D574" s="91">
        <v>30000.0</v>
      </c>
      <c r="E574" s="27"/>
      <c r="F574" s="44"/>
    </row>
    <row r="575" ht="14.25" customHeight="1">
      <c r="B575" s="83">
        <v>45436.0</v>
      </c>
      <c r="C575" s="28" t="s">
        <v>71</v>
      </c>
      <c r="D575" s="91">
        <v>500000.0</v>
      </c>
      <c r="E575" s="27"/>
      <c r="F575" s="47" t="s">
        <v>13</v>
      </c>
    </row>
    <row r="576" ht="14.25" customHeight="1">
      <c r="B576" s="83">
        <v>45436.0</v>
      </c>
      <c r="C576" s="28" t="s">
        <v>234</v>
      </c>
      <c r="D576" s="91">
        <v>85000.0</v>
      </c>
      <c r="E576" s="27"/>
      <c r="F576" s="44"/>
    </row>
    <row r="577" ht="14.25" customHeight="1">
      <c r="B577" s="83">
        <v>45436.0</v>
      </c>
      <c r="C577" s="28" t="s">
        <v>780</v>
      </c>
      <c r="D577" s="91">
        <v>200000.0</v>
      </c>
      <c r="E577" s="27"/>
      <c r="F577" s="44"/>
    </row>
    <row r="578" ht="14.25" customHeight="1">
      <c r="B578" s="83">
        <v>45436.0</v>
      </c>
      <c r="C578" s="28" t="s">
        <v>46</v>
      </c>
      <c r="D578" s="91">
        <v>1000000.0</v>
      </c>
      <c r="E578" s="27"/>
      <c r="F578" s="47" t="s">
        <v>13</v>
      </c>
    </row>
    <row r="579" ht="14.25" customHeight="1">
      <c r="B579" s="83">
        <v>45436.0</v>
      </c>
      <c r="C579" s="28" t="s">
        <v>919</v>
      </c>
      <c r="D579" s="91">
        <v>100000.0</v>
      </c>
      <c r="E579" s="27"/>
      <c r="F579" s="44"/>
    </row>
    <row r="580" ht="14.25" customHeight="1">
      <c r="B580" s="83">
        <v>45436.0</v>
      </c>
      <c r="C580" s="28" t="s">
        <v>545</v>
      </c>
      <c r="D580" s="91">
        <v>50000.0</v>
      </c>
      <c r="E580" s="27"/>
      <c r="F580" s="47" t="s">
        <v>737</v>
      </c>
    </row>
    <row r="581" ht="14.25" customHeight="1">
      <c r="B581" s="83">
        <v>45437.0</v>
      </c>
      <c r="C581" s="28" t="s">
        <v>185</v>
      </c>
      <c r="D581" s="91">
        <v>40000.0</v>
      </c>
      <c r="E581" s="27"/>
      <c r="F581" s="44"/>
    </row>
    <row r="582" ht="14.25" customHeight="1">
      <c r="B582" s="83">
        <v>45437.0</v>
      </c>
      <c r="C582" s="28" t="s">
        <v>77</v>
      </c>
      <c r="D582" s="91">
        <v>100000.0</v>
      </c>
      <c r="E582" s="27"/>
      <c r="F582" s="44"/>
    </row>
    <row r="583" ht="14.25" customHeight="1">
      <c r="B583" s="83">
        <v>45437.0</v>
      </c>
      <c r="C583" s="28" t="s">
        <v>817</v>
      </c>
      <c r="D583" s="91">
        <v>300000.0</v>
      </c>
      <c r="E583" s="27"/>
      <c r="F583" s="44"/>
    </row>
    <row r="584" ht="14.25" customHeight="1">
      <c r="B584" s="83">
        <v>45437.0</v>
      </c>
      <c r="C584" s="28" t="s">
        <v>282</v>
      </c>
      <c r="D584" s="91">
        <v>38882.0</v>
      </c>
      <c r="E584" s="27"/>
      <c r="F584" s="44"/>
    </row>
    <row r="585" ht="14.25" customHeight="1">
      <c r="B585" s="83">
        <v>45437.0</v>
      </c>
      <c r="C585" s="28" t="s">
        <v>226</v>
      </c>
      <c r="D585" s="91">
        <v>150000.0</v>
      </c>
      <c r="E585" s="27"/>
      <c r="F585" s="44"/>
    </row>
    <row r="586" ht="14.25" customHeight="1">
      <c r="B586" s="83">
        <v>45437.0</v>
      </c>
      <c r="C586" s="28" t="s">
        <v>22</v>
      </c>
      <c r="D586" s="91">
        <v>50000.0</v>
      </c>
      <c r="E586" s="27"/>
      <c r="F586" s="44"/>
    </row>
    <row r="587" ht="14.25" customHeight="1">
      <c r="B587" s="83">
        <v>45437.0</v>
      </c>
      <c r="C587" s="26" t="s">
        <v>147</v>
      </c>
      <c r="D587" s="27"/>
      <c r="E587" s="91">
        <v>3000000.0</v>
      </c>
      <c r="F587" s="44"/>
    </row>
    <row r="588" ht="14.25" customHeight="1">
      <c r="B588" s="83">
        <v>45437.0</v>
      </c>
      <c r="C588" s="26" t="s">
        <v>148</v>
      </c>
      <c r="D588" s="27"/>
      <c r="E588" s="91">
        <v>3000000.0</v>
      </c>
      <c r="F588" s="44"/>
    </row>
    <row r="589" ht="14.25" customHeight="1">
      <c r="B589" s="83">
        <v>45437.0</v>
      </c>
      <c r="C589" s="26" t="s">
        <v>554</v>
      </c>
      <c r="D589" s="27"/>
      <c r="E589" s="91">
        <v>1500000.0</v>
      </c>
      <c r="F589" s="44"/>
    </row>
    <row r="590" ht="14.25" customHeight="1">
      <c r="B590" s="83">
        <v>45437.0</v>
      </c>
      <c r="C590" s="26" t="s">
        <v>149</v>
      </c>
      <c r="D590" s="27"/>
      <c r="E590" s="91">
        <v>3000000.0</v>
      </c>
      <c r="F590" s="44"/>
    </row>
    <row r="591" ht="14.25" customHeight="1">
      <c r="B591" s="83">
        <v>45437.0</v>
      </c>
      <c r="C591" s="26" t="s">
        <v>150</v>
      </c>
      <c r="D591" s="27"/>
      <c r="E591" s="91">
        <v>3000000.0</v>
      </c>
      <c r="F591" s="44"/>
    </row>
    <row r="592" ht="14.25" customHeight="1">
      <c r="B592" s="83">
        <v>45437.0</v>
      </c>
      <c r="C592" s="26" t="s">
        <v>151</v>
      </c>
      <c r="D592" s="27"/>
      <c r="E592" s="91">
        <v>3000000.0</v>
      </c>
      <c r="F592" s="44"/>
    </row>
    <row r="593" ht="14.25" customHeight="1">
      <c r="B593" s="83">
        <v>45437.0</v>
      </c>
      <c r="C593" s="28" t="s">
        <v>686</v>
      </c>
      <c r="D593" s="27"/>
      <c r="E593" s="91">
        <v>3000000.0</v>
      </c>
      <c r="F593" s="44"/>
    </row>
    <row r="594" ht="14.25" customHeight="1">
      <c r="B594" s="83">
        <v>45437.0</v>
      </c>
      <c r="C594" s="28" t="s">
        <v>685</v>
      </c>
      <c r="D594" s="27"/>
      <c r="E594" s="91">
        <v>3000000.0</v>
      </c>
      <c r="F594" s="44"/>
    </row>
    <row r="595" ht="14.25" customHeight="1">
      <c r="B595" s="83">
        <v>45437.0</v>
      </c>
      <c r="C595" s="28" t="s">
        <v>907</v>
      </c>
      <c r="D595" s="27"/>
      <c r="E595" s="91">
        <v>1500000.0</v>
      </c>
      <c r="F595" s="44"/>
    </row>
    <row r="596" ht="14.25" customHeight="1">
      <c r="B596" s="83">
        <v>45437.0</v>
      </c>
      <c r="C596" s="28" t="s">
        <v>704</v>
      </c>
      <c r="D596" s="27"/>
      <c r="E596" s="91">
        <v>3000000.0</v>
      </c>
      <c r="F596" s="44"/>
    </row>
    <row r="597" ht="14.25" customHeight="1">
      <c r="B597" s="83">
        <v>45437.0</v>
      </c>
      <c r="C597" s="28" t="s">
        <v>920</v>
      </c>
      <c r="D597" s="27"/>
      <c r="E597" s="91">
        <v>3000000.0</v>
      </c>
      <c r="F597" s="44"/>
    </row>
    <row r="598" ht="14.25" customHeight="1">
      <c r="B598" s="83">
        <v>45437.0</v>
      </c>
      <c r="C598" s="28" t="s">
        <v>452</v>
      </c>
      <c r="D598" s="27"/>
      <c r="E598" s="91">
        <v>3000000.0</v>
      </c>
      <c r="F598" s="44"/>
    </row>
    <row r="599" ht="14.25" customHeight="1">
      <c r="B599" s="83">
        <v>45437.0</v>
      </c>
      <c r="C599" s="26" t="s">
        <v>154</v>
      </c>
      <c r="D599" s="27"/>
      <c r="E599" s="91">
        <v>3000000.0</v>
      </c>
      <c r="F599" s="44"/>
    </row>
    <row r="600" ht="14.25" customHeight="1">
      <c r="B600" s="83">
        <v>45437.0</v>
      </c>
      <c r="C600" s="28" t="s">
        <v>921</v>
      </c>
      <c r="D600" s="91">
        <v>1500000.0</v>
      </c>
      <c r="E600" s="27"/>
      <c r="F600" s="44"/>
    </row>
    <row r="601" ht="14.25" customHeight="1">
      <c r="B601" s="83">
        <v>45437.0</v>
      </c>
      <c r="C601" s="28" t="s">
        <v>347</v>
      </c>
      <c r="D601" s="91">
        <v>100000.0</v>
      </c>
      <c r="E601" s="27"/>
      <c r="F601" s="44"/>
    </row>
    <row r="602" ht="14.25" customHeight="1">
      <c r="B602" s="83">
        <v>45437.0</v>
      </c>
      <c r="C602" s="28" t="s">
        <v>372</v>
      </c>
      <c r="D602" s="91">
        <v>100000.0</v>
      </c>
      <c r="E602" s="27"/>
      <c r="F602" s="47" t="s">
        <v>13</v>
      </c>
    </row>
    <row r="603" ht="14.25" customHeight="1">
      <c r="B603" s="83">
        <v>45437.0</v>
      </c>
      <c r="C603" s="28" t="s">
        <v>234</v>
      </c>
      <c r="D603" s="91">
        <v>80000.0</v>
      </c>
      <c r="E603" s="27"/>
      <c r="F603" s="44"/>
    </row>
    <row r="604" ht="14.25" customHeight="1">
      <c r="B604" s="83">
        <v>45437.0</v>
      </c>
      <c r="C604" s="28" t="s">
        <v>118</v>
      </c>
      <c r="D604" s="91">
        <v>50000.0</v>
      </c>
      <c r="E604" s="27"/>
      <c r="F604" s="44"/>
    </row>
    <row r="605" ht="14.25" customHeight="1">
      <c r="B605" s="83">
        <v>45438.0</v>
      </c>
      <c r="C605" s="28" t="s">
        <v>77</v>
      </c>
      <c r="D605" s="91">
        <v>100000.0</v>
      </c>
      <c r="E605" s="27"/>
      <c r="F605" s="44"/>
    </row>
    <row r="606" ht="14.25" customHeight="1">
      <c r="B606" s="83">
        <v>45438.0</v>
      </c>
      <c r="C606" s="28" t="s">
        <v>922</v>
      </c>
      <c r="D606" s="91">
        <v>100000.0</v>
      </c>
      <c r="E606" s="27"/>
      <c r="F606" s="47" t="s">
        <v>13</v>
      </c>
    </row>
    <row r="607" ht="14.25" customHeight="1">
      <c r="B607" s="83">
        <v>45438.0</v>
      </c>
      <c r="C607" s="28" t="s">
        <v>169</v>
      </c>
      <c r="D607" s="91">
        <v>100000.0</v>
      </c>
      <c r="E607" s="27"/>
      <c r="F607" s="47" t="s">
        <v>265</v>
      </c>
    </row>
    <row r="608" ht="14.25" customHeight="1">
      <c r="B608" s="83">
        <v>45438.0</v>
      </c>
      <c r="C608" s="28" t="s">
        <v>289</v>
      </c>
      <c r="D608" s="91">
        <v>1000000.0</v>
      </c>
      <c r="E608" s="27"/>
      <c r="F608" s="44"/>
    </row>
    <row r="609" ht="14.25" customHeight="1">
      <c r="B609" s="83">
        <v>45438.0</v>
      </c>
      <c r="C609" s="28" t="s">
        <v>178</v>
      </c>
      <c r="D609" s="91">
        <v>1500000.0</v>
      </c>
      <c r="E609" s="27"/>
      <c r="F609" s="44"/>
    </row>
    <row r="610" ht="14.25" customHeight="1">
      <c r="B610" s="83">
        <v>45438.0</v>
      </c>
      <c r="C610" s="28" t="s">
        <v>107</v>
      </c>
      <c r="D610" s="91">
        <v>25000.0</v>
      </c>
      <c r="E610" s="27"/>
      <c r="F610" s="44"/>
    </row>
    <row r="611" ht="14.25" customHeight="1">
      <c r="B611" s="83">
        <v>45438.0</v>
      </c>
      <c r="C611" s="28" t="s">
        <v>913</v>
      </c>
      <c r="D611" s="91">
        <v>100000.0</v>
      </c>
      <c r="E611" s="27"/>
      <c r="F611" s="44"/>
    </row>
    <row r="612" ht="14.25" customHeight="1">
      <c r="B612" s="83">
        <v>45438.0</v>
      </c>
      <c r="C612" s="28" t="s">
        <v>338</v>
      </c>
      <c r="D612" s="91">
        <v>500000.0</v>
      </c>
      <c r="E612" s="27"/>
      <c r="F612" s="44"/>
    </row>
    <row r="613" ht="14.25" customHeight="1">
      <c r="B613" s="83">
        <v>45438.0</v>
      </c>
      <c r="C613" s="28" t="s">
        <v>282</v>
      </c>
      <c r="D613" s="91">
        <v>38882.0</v>
      </c>
      <c r="E613" s="27"/>
      <c r="F613" s="44"/>
    </row>
    <row r="614" ht="14.25" customHeight="1">
      <c r="B614" s="83">
        <v>45438.0</v>
      </c>
      <c r="C614" s="28" t="s">
        <v>234</v>
      </c>
      <c r="D614" s="91">
        <v>100000.0</v>
      </c>
      <c r="E614" s="27"/>
      <c r="F614" s="44"/>
    </row>
    <row r="615" ht="14.25" customHeight="1">
      <c r="B615" s="83">
        <v>45438.0</v>
      </c>
      <c r="C615" s="28" t="s">
        <v>124</v>
      </c>
      <c r="D615" s="91">
        <v>125000.0</v>
      </c>
      <c r="E615" s="27"/>
      <c r="F615" s="44"/>
    </row>
    <row r="616" ht="14.25" customHeight="1">
      <c r="B616" s="83">
        <v>45438.0</v>
      </c>
      <c r="C616" s="28" t="s">
        <v>42</v>
      </c>
      <c r="D616" s="91">
        <v>200000.0</v>
      </c>
      <c r="E616" s="27"/>
      <c r="F616" s="44"/>
    </row>
    <row r="617" ht="14.25" customHeight="1">
      <c r="B617" s="83">
        <v>45438.0</v>
      </c>
      <c r="C617" s="28" t="s">
        <v>788</v>
      </c>
      <c r="D617" s="91">
        <v>1000000.0</v>
      </c>
      <c r="E617" s="27"/>
      <c r="F617" s="44"/>
    </row>
    <row r="618" ht="14.25" customHeight="1">
      <c r="B618" s="83">
        <v>45438.0</v>
      </c>
      <c r="C618" s="28" t="s">
        <v>197</v>
      </c>
      <c r="D618" s="91">
        <v>50000.0</v>
      </c>
      <c r="E618" s="27"/>
      <c r="F618" s="47" t="s">
        <v>13</v>
      </c>
    </row>
    <row r="619" ht="14.25" customHeight="1">
      <c r="B619" s="83">
        <v>45439.0</v>
      </c>
      <c r="C619" s="28" t="s">
        <v>923</v>
      </c>
      <c r="D619" s="91">
        <v>30000.0</v>
      </c>
      <c r="E619" s="27"/>
      <c r="F619" s="44"/>
    </row>
    <row r="620" ht="14.25" customHeight="1">
      <c r="B620" s="83">
        <v>45439.0</v>
      </c>
      <c r="C620" s="28" t="s">
        <v>924</v>
      </c>
      <c r="D620" s="91">
        <v>300000.0</v>
      </c>
      <c r="E620" s="27"/>
      <c r="F620" s="44"/>
    </row>
    <row r="621" ht="14.25" customHeight="1">
      <c r="B621" s="83">
        <v>45439.0</v>
      </c>
      <c r="C621" s="28" t="s">
        <v>183</v>
      </c>
      <c r="D621" s="91">
        <v>75000.0</v>
      </c>
      <c r="E621" s="27"/>
      <c r="F621" s="44"/>
    </row>
    <row r="622" ht="14.25" customHeight="1">
      <c r="B622" s="83">
        <v>45439.0</v>
      </c>
      <c r="C622" s="28" t="s">
        <v>9</v>
      </c>
      <c r="D622" s="91">
        <v>200000.0</v>
      </c>
      <c r="E622" s="27"/>
      <c r="F622" s="44"/>
    </row>
    <row r="623" ht="14.25" customHeight="1">
      <c r="B623" s="83">
        <v>45439.0</v>
      </c>
      <c r="C623" s="28" t="s">
        <v>20</v>
      </c>
      <c r="D623" s="91">
        <v>50000.0</v>
      </c>
      <c r="E623" s="27"/>
      <c r="F623" s="44"/>
    </row>
    <row r="624" ht="14.25" customHeight="1">
      <c r="B624" s="83">
        <v>45439.0</v>
      </c>
      <c r="C624" s="28" t="s">
        <v>925</v>
      </c>
      <c r="D624" s="91">
        <v>100000.0</v>
      </c>
      <c r="E624" s="27"/>
      <c r="F624" s="44"/>
    </row>
    <row r="625" ht="14.25" customHeight="1">
      <c r="B625" s="83">
        <v>45439.0</v>
      </c>
      <c r="C625" s="28" t="s">
        <v>28</v>
      </c>
      <c r="D625" s="91">
        <v>50000.0</v>
      </c>
      <c r="E625" s="27"/>
      <c r="F625" s="47" t="s">
        <v>13</v>
      </c>
    </row>
    <row r="626" ht="14.25" customHeight="1">
      <c r="B626" s="83">
        <v>45439.0</v>
      </c>
      <c r="C626" s="28" t="s">
        <v>28</v>
      </c>
      <c r="D626" s="91">
        <v>500000.0</v>
      </c>
      <c r="E626" s="27"/>
      <c r="F626" s="47" t="s">
        <v>13</v>
      </c>
    </row>
    <row r="627" ht="14.25" customHeight="1">
      <c r="B627" s="83">
        <v>45439.0</v>
      </c>
      <c r="C627" s="28" t="s">
        <v>399</v>
      </c>
      <c r="D627" s="91">
        <v>100000.0</v>
      </c>
      <c r="E627" s="27"/>
      <c r="F627" s="44"/>
    </row>
    <row r="628" ht="14.25" customHeight="1">
      <c r="B628" s="83">
        <v>45439.0</v>
      </c>
      <c r="C628" s="28" t="s">
        <v>185</v>
      </c>
      <c r="D628" s="91">
        <v>10000.0</v>
      </c>
      <c r="E628" s="27"/>
      <c r="F628" s="44"/>
    </row>
    <row r="629" ht="14.25" customHeight="1">
      <c r="B629" s="83">
        <v>45439.0</v>
      </c>
      <c r="C629" s="28" t="s">
        <v>387</v>
      </c>
      <c r="D629" s="91">
        <v>500000.0</v>
      </c>
      <c r="E629" s="27"/>
      <c r="F629" s="44"/>
    </row>
    <row r="630" ht="14.25" customHeight="1">
      <c r="B630" s="83">
        <v>45439.0</v>
      </c>
      <c r="C630" s="28" t="s">
        <v>810</v>
      </c>
      <c r="D630" s="91">
        <v>100000.0</v>
      </c>
      <c r="E630" s="27"/>
      <c r="F630" s="44"/>
    </row>
    <row r="631" ht="14.25" customHeight="1">
      <c r="B631" s="83">
        <v>45439.0</v>
      </c>
      <c r="C631" s="28" t="s">
        <v>66</v>
      </c>
      <c r="D631" s="91">
        <v>200000.0</v>
      </c>
      <c r="E631" s="27"/>
      <c r="F631" s="44"/>
    </row>
    <row r="632" ht="14.25" customHeight="1">
      <c r="B632" s="83">
        <v>45439.0</v>
      </c>
      <c r="C632" s="28" t="s">
        <v>195</v>
      </c>
      <c r="D632" s="91">
        <v>100000.0</v>
      </c>
      <c r="E632" s="27"/>
      <c r="F632" s="44"/>
    </row>
    <row r="633" ht="14.25" customHeight="1">
      <c r="B633" s="83">
        <v>45439.0</v>
      </c>
      <c r="C633" s="28" t="s">
        <v>926</v>
      </c>
      <c r="D633" s="91">
        <v>1.0E7</v>
      </c>
      <c r="E633" s="27"/>
      <c r="F633" s="44"/>
    </row>
    <row r="634" ht="14.25" customHeight="1">
      <c r="B634" s="83">
        <v>45439.0</v>
      </c>
      <c r="C634" s="28" t="s">
        <v>227</v>
      </c>
      <c r="D634" s="91">
        <v>200000.0</v>
      </c>
      <c r="E634" s="27"/>
      <c r="F634" s="44"/>
    </row>
    <row r="635" ht="14.25" customHeight="1">
      <c r="B635" s="83">
        <v>45439.0</v>
      </c>
      <c r="C635" s="28" t="s">
        <v>26</v>
      </c>
      <c r="D635" s="91">
        <v>50000.0</v>
      </c>
      <c r="E635" s="27"/>
      <c r="F635" s="44"/>
    </row>
    <row r="636" ht="14.25" customHeight="1">
      <c r="B636" s="83">
        <v>45439.0</v>
      </c>
      <c r="C636" s="28" t="s">
        <v>388</v>
      </c>
      <c r="D636" s="91">
        <v>150000.0</v>
      </c>
      <c r="E636" s="27"/>
      <c r="F636" s="44"/>
    </row>
    <row r="637" ht="14.25" customHeight="1">
      <c r="B637" s="83">
        <v>45439.0</v>
      </c>
      <c r="C637" s="28" t="s">
        <v>119</v>
      </c>
      <c r="D637" s="91">
        <v>200000.0</v>
      </c>
      <c r="E637" s="27"/>
      <c r="F637" s="44"/>
    </row>
    <row r="638" ht="14.25" customHeight="1">
      <c r="B638" s="83">
        <v>45440.0</v>
      </c>
      <c r="C638" s="28" t="s">
        <v>833</v>
      </c>
      <c r="D638" s="91">
        <v>30000.0</v>
      </c>
      <c r="E638" s="27"/>
      <c r="F638" s="44"/>
    </row>
    <row r="639" ht="14.25" customHeight="1">
      <c r="B639" s="83">
        <v>45440.0</v>
      </c>
      <c r="C639" s="28" t="s">
        <v>282</v>
      </c>
      <c r="D639" s="91">
        <v>38882.0</v>
      </c>
      <c r="E639" s="27"/>
      <c r="F639" s="44"/>
    </row>
    <row r="640" ht="14.25" customHeight="1">
      <c r="B640" s="83">
        <v>45440.0</v>
      </c>
      <c r="C640" s="28" t="s">
        <v>927</v>
      </c>
      <c r="D640" s="91">
        <v>50000.0</v>
      </c>
      <c r="E640" s="27"/>
      <c r="F640" s="47" t="s">
        <v>13</v>
      </c>
    </row>
    <row r="641" ht="14.25" customHeight="1">
      <c r="B641" s="83">
        <v>45440.0</v>
      </c>
      <c r="C641" s="26" t="s">
        <v>299</v>
      </c>
      <c r="D641" s="27"/>
      <c r="E641" s="91">
        <v>3000000.0</v>
      </c>
      <c r="F641" s="44"/>
    </row>
    <row r="642" ht="14.25" customHeight="1">
      <c r="B642" s="83">
        <v>45440.0</v>
      </c>
      <c r="C642" s="26" t="s">
        <v>300</v>
      </c>
      <c r="D642" s="27"/>
      <c r="E642" s="91">
        <v>3000000.0</v>
      </c>
      <c r="F642" s="44"/>
    </row>
    <row r="643" ht="14.25" customHeight="1">
      <c r="B643" s="83">
        <v>45440.0</v>
      </c>
      <c r="C643" s="26" t="s">
        <v>147</v>
      </c>
      <c r="D643" s="27"/>
      <c r="E643" s="91">
        <v>3000000.0</v>
      </c>
      <c r="F643" s="44"/>
    </row>
    <row r="644" ht="14.25" customHeight="1">
      <c r="B644" s="83">
        <v>45440.0</v>
      </c>
      <c r="C644" s="28" t="s">
        <v>652</v>
      </c>
      <c r="D644" s="27"/>
      <c r="E644" s="91">
        <v>3000000.0</v>
      </c>
      <c r="F644" s="44"/>
    </row>
    <row r="645" ht="14.25" customHeight="1">
      <c r="B645" s="83">
        <v>45440.0</v>
      </c>
      <c r="C645" s="28" t="s">
        <v>653</v>
      </c>
      <c r="D645" s="27"/>
      <c r="E645" s="91">
        <v>3000000.0</v>
      </c>
      <c r="F645" s="44"/>
    </row>
    <row r="646" ht="14.25" customHeight="1">
      <c r="B646" s="83">
        <v>45440.0</v>
      </c>
      <c r="C646" s="26" t="s">
        <v>301</v>
      </c>
      <c r="D646" s="27"/>
      <c r="E646" s="91">
        <v>3000000.0</v>
      </c>
      <c r="F646" s="44"/>
    </row>
    <row r="647" ht="14.25" customHeight="1">
      <c r="B647" s="83">
        <v>45440.0</v>
      </c>
      <c r="C647" s="28" t="s">
        <v>834</v>
      </c>
      <c r="D647" s="27"/>
      <c r="E647" s="91">
        <v>3000000.0</v>
      </c>
      <c r="F647" s="44"/>
    </row>
    <row r="648" ht="14.25" customHeight="1">
      <c r="B648" s="83">
        <v>45440.0</v>
      </c>
      <c r="C648" s="28" t="s">
        <v>368</v>
      </c>
      <c r="D648" s="91">
        <v>50000.0</v>
      </c>
      <c r="E648" s="27"/>
      <c r="F648" s="44"/>
    </row>
    <row r="649" ht="14.25" customHeight="1">
      <c r="B649" s="83">
        <v>45440.0</v>
      </c>
      <c r="C649" s="28" t="s">
        <v>77</v>
      </c>
      <c r="D649" s="91">
        <v>100000.0</v>
      </c>
      <c r="E649" s="27"/>
      <c r="F649" s="44"/>
    </row>
    <row r="650" ht="14.25" customHeight="1">
      <c r="B650" s="83">
        <v>45440.0</v>
      </c>
      <c r="C650" s="28" t="s">
        <v>66</v>
      </c>
      <c r="D650" s="91">
        <v>100000.0</v>
      </c>
      <c r="E650" s="27"/>
      <c r="F650" s="44"/>
    </row>
    <row r="651" ht="14.25" customHeight="1">
      <c r="B651" s="83">
        <v>45440.0</v>
      </c>
      <c r="C651" s="28" t="s">
        <v>634</v>
      </c>
      <c r="D651" s="91">
        <v>100000.0</v>
      </c>
      <c r="E651" s="27"/>
      <c r="F651" s="44"/>
    </row>
    <row r="652" ht="14.25" customHeight="1">
      <c r="B652" s="83">
        <v>45440.0</v>
      </c>
      <c r="C652" s="28" t="s">
        <v>203</v>
      </c>
      <c r="D652" s="91">
        <v>50000.0</v>
      </c>
      <c r="E652" s="27"/>
      <c r="F652" s="44"/>
    </row>
    <row r="653" ht="14.25" customHeight="1">
      <c r="B653" s="83">
        <v>45440.0</v>
      </c>
      <c r="C653" s="28" t="s">
        <v>70</v>
      </c>
      <c r="D653" s="91">
        <v>743.0</v>
      </c>
      <c r="E653" s="27"/>
      <c r="F653" s="44"/>
    </row>
    <row r="654" ht="14.25" customHeight="1">
      <c r="B654" s="83">
        <v>45440.0</v>
      </c>
      <c r="C654" s="28" t="s">
        <v>849</v>
      </c>
      <c r="D654" s="91">
        <v>300000.0</v>
      </c>
      <c r="E654" s="27"/>
      <c r="F654" s="44"/>
    </row>
    <row r="655" ht="14.25" customHeight="1">
      <c r="B655" s="83">
        <v>45440.0</v>
      </c>
      <c r="C655" s="28" t="s">
        <v>718</v>
      </c>
      <c r="D655" s="91">
        <v>50000.0</v>
      </c>
      <c r="E655" s="27"/>
      <c r="F655" s="47" t="s">
        <v>13</v>
      </c>
    </row>
    <row r="656" ht="14.25" customHeight="1">
      <c r="B656" s="83">
        <v>45440.0</v>
      </c>
      <c r="C656" s="28" t="s">
        <v>859</v>
      </c>
      <c r="D656" s="91">
        <v>250000.0</v>
      </c>
      <c r="E656" s="27"/>
      <c r="F656" s="44"/>
    </row>
    <row r="657" ht="14.25" customHeight="1">
      <c r="B657" s="83">
        <v>45441.0</v>
      </c>
      <c r="C657" s="28" t="s">
        <v>927</v>
      </c>
      <c r="D657" s="91">
        <v>50000.0</v>
      </c>
      <c r="E657" s="27"/>
      <c r="F657" s="47" t="s">
        <v>13</v>
      </c>
    </row>
    <row r="658" ht="14.25" customHeight="1">
      <c r="B658" s="83">
        <v>45441.0</v>
      </c>
      <c r="C658" s="28" t="s">
        <v>185</v>
      </c>
      <c r="D658" s="91">
        <v>20000.0</v>
      </c>
      <c r="E658" s="27"/>
      <c r="F658" s="44"/>
    </row>
    <row r="659" ht="14.25" customHeight="1">
      <c r="B659" s="83">
        <v>45441.0</v>
      </c>
      <c r="C659" s="28" t="s">
        <v>928</v>
      </c>
      <c r="D659" s="91">
        <v>50000.0</v>
      </c>
      <c r="E659" s="27"/>
      <c r="F659" s="44"/>
    </row>
    <row r="660" ht="14.25" customHeight="1">
      <c r="B660" s="83">
        <v>45441.0</v>
      </c>
      <c r="C660" s="28" t="s">
        <v>813</v>
      </c>
      <c r="D660" s="91">
        <v>40000.0</v>
      </c>
      <c r="E660" s="27"/>
      <c r="F660" s="44"/>
    </row>
    <row r="661" ht="14.25" customHeight="1">
      <c r="B661" s="83">
        <v>45441.0</v>
      </c>
      <c r="C661" s="28" t="s">
        <v>66</v>
      </c>
      <c r="D661" s="91">
        <v>100000.0</v>
      </c>
      <c r="E661" s="27"/>
      <c r="F661" s="44"/>
    </row>
    <row r="662" ht="14.25" customHeight="1">
      <c r="B662" s="83">
        <v>45441.0</v>
      </c>
      <c r="C662" s="28" t="s">
        <v>391</v>
      </c>
      <c r="D662" s="91">
        <v>1000000.0</v>
      </c>
      <c r="E662" s="27"/>
      <c r="F662" s="44"/>
    </row>
    <row r="663" ht="14.25" customHeight="1">
      <c r="B663" s="83">
        <v>45441.0</v>
      </c>
      <c r="C663" s="28" t="s">
        <v>400</v>
      </c>
      <c r="D663" s="91">
        <v>70000.0</v>
      </c>
      <c r="E663" s="27"/>
      <c r="F663" s="44"/>
    </row>
    <row r="664" ht="14.25" customHeight="1">
      <c r="B664" s="83">
        <v>45441.0</v>
      </c>
      <c r="C664" s="28" t="s">
        <v>125</v>
      </c>
      <c r="D664" s="91">
        <v>50000.0</v>
      </c>
      <c r="E664" s="27"/>
      <c r="F664" s="44"/>
    </row>
    <row r="665" ht="14.25" customHeight="1">
      <c r="B665" s="83">
        <v>45441.0</v>
      </c>
      <c r="C665" s="28" t="s">
        <v>334</v>
      </c>
      <c r="D665" s="91">
        <v>50000.0</v>
      </c>
      <c r="E665" s="27"/>
      <c r="F665" s="44"/>
    </row>
    <row r="666" ht="14.25" customHeight="1">
      <c r="B666" s="83">
        <v>45441.0</v>
      </c>
      <c r="C666" s="28" t="s">
        <v>70</v>
      </c>
      <c r="D666" s="91">
        <v>3500.0</v>
      </c>
      <c r="E666" s="27"/>
      <c r="F666" s="44"/>
    </row>
    <row r="667" ht="14.25" customHeight="1">
      <c r="B667" s="83">
        <v>45441.0</v>
      </c>
      <c r="C667" s="28" t="s">
        <v>789</v>
      </c>
      <c r="D667" s="91">
        <v>50000.0</v>
      </c>
      <c r="E667" s="27"/>
      <c r="F667" s="44"/>
    </row>
    <row r="668" ht="14.25" customHeight="1">
      <c r="B668" s="83">
        <v>45441.0</v>
      </c>
      <c r="C668" s="28" t="s">
        <v>77</v>
      </c>
      <c r="D668" s="91">
        <v>100000.0</v>
      </c>
      <c r="E668" s="27"/>
      <c r="F668" s="44"/>
    </row>
    <row r="669" ht="14.25" customHeight="1">
      <c r="B669" s="83">
        <v>45441.0</v>
      </c>
      <c r="C669" s="28" t="s">
        <v>245</v>
      </c>
      <c r="D669" s="91">
        <v>250000.0</v>
      </c>
      <c r="E669" s="27"/>
      <c r="F669" s="44"/>
    </row>
    <row r="670" ht="14.25" customHeight="1">
      <c r="B670" s="83">
        <v>45441.0</v>
      </c>
      <c r="C670" s="28" t="s">
        <v>487</v>
      </c>
      <c r="D670" s="91">
        <v>2000000.0</v>
      </c>
      <c r="E670" s="27"/>
      <c r="F670" s="44"/>
    </row>
    <row r="671" ht="14.25" customHeight="1">
      <c r="B671" s="83">
        <v>45442.0</v>
      </c>
      <c r="C671" s="28" t="s">
        <v>365</v>
      </c>
      <c r="D671" s="91">
        <v>200000.0</v>
      </c>
      <c r="E671" s="27"/>
      <c r="F671" s="44"/>
    </row>
    <row r="672" ht="14.25" customHeight="1">
      <c r="B672" s="83">
        <v>45442.0</v>
      </c>
      <c r="C672" s="28" t="s">
        <v>314</v>
      </c>
      <c r="D672" s="91">
        <v>300000.0</v>
      </c>
      <c r="E672" s="27"/>
      <c r="F672" s="47" t="s">
        <v>13</v>
      </c>
    </row>
    <row r="673" ht="14.25" customHeight="1">
      <c r="B673" s="83">
        <v>45442.0</v>
      </c>
      <c r="C673" s="28" t="s">
        <v>506</v>
      </c>
      <c r="D673" s="91">
        <v>50000.0</v>
      </c>
      <c r="E673" s="27"/>
      <c r="F673" s="47" t="s">
        <v>13</v>
      </c>
    </row>
    <row r="674" ht="14.25" customHeight="1">
      <c r="B674" s="83">
        <v>45442.0</v>
      </c>
      <c r="C674" s="28" t="s">
        <v>929</v>
      </c>
      <c r="D674" s="91">
        <v>200000.0</v>
      </c>
      <c r="E674" s="27"/>
      <c r="F674" s="47" t="s">
        <v>13</v>
      </c>
    </row>
    <row r="675" ht="14.25" customHeight="1">
      <c r="B675" s="83">
        <v>45442.0</v>
      </c>
      <c r="C675" s="28" t="s">
        <v>833</v>
      </c>
      <c r="D675" s="91">
        <v>30000.0</v>
      </c>
      <c r="E675" s="27"/>
      <c r="F675" s="44"/>
    </row>
    <row r="676" ht="14.25" customHeight="1">
      <c r="B676" s="83">
        <v>45442.0</v>
      </c>
      <c r="C676" s="28" t="s">
        <v>282</v>
      </c>
      <c r="D676" s="91">
        <v>42876.0</v>
      </c>
      <c r="E676" s="27"/>
      <c r="F676" s="44"/>
    </row>
    <row r="677" ht="14.25" customHeight="1">
      <c r="B677" s="83">
        <v>45442.0</v>
      </c>
      <c r="C677" s="28" t="s">
        <v>66</v>
      </c>
      <c r="D677" s="91">
        <v>100000.0</v>
      </c>
      <c r="E677" s="27"/>
      <c r="F677" s="44"/>
    </row>
    <row r="678" ht="14.25" customHeight="1">
      <c r="B678" s="83">
        <v>45442.0</v>
      </c>
      <c r="C678" s="28" t="s">
        <v>395</v>
      </c>
      <c r="D678" s="91">
        <v>200000.0</v>
      </c>
      <c r="E678" s="27"/>
      <c r="F678" s="47" t="s">
        <v>13</v>
      </c>
    </row>
    <row r="679" ht="14.25" customHeight="1">
      <c r="B679" s="83">
        <v>45442.0</v>
      </c>
      <c r="C679" s="28" t="s">
        <v>70</v>
      </c>
      <c r="D679" s="91">
        <v>500.0</v>
      </c>
      <c r="E679" s="27"/>
      <c r="F679" s="44"/>
    </row>
    <row r="680" ht="14.25" customHeight="1">
      <c r="B680" s="83">
        <v>45442.0</v>
      </c>
      <c r="C680" s="28" t="s">
        <v>77</v>
      </c>
      <c r="D680" s="91">
        <v>100000.0</v>
      </c>
      <c r="E680" s="27"/>
      <c r="F680" s="44"/>
    </row>
    <row r="681" ht="14.25" customHeight="1">
      <c r="B681" s="83">
        <v>45442.0</v>
      </c>
      <c r="C681" s="28" t="s">
        <v>545</v>
      </c>
      <c r="D681" s="91">
        <v>50000.0</v>
      </c>
      <c r="E681" s="27"/>
      <c r="F681" s="44"/>
    </row>
    <row r="682" ht="14.25" customHeight="1">
      <c r="B682" s="83">
        <v>45442.0</v>
      </c>
      <c r="C682" s="28" t="s">
        <v>817</v>
      </c>
      <c r="D682" s="91">
        <v>300000.0</v>
      </c>
      <c r="E682" s="27"/>
      <c r="F682" s="44"/>
    </row>
    <row r="683" ht="14.25" customHeight="1">
      <c r="B683" s="83">
        <v>45442.0</v>
      </c>
      <c r="C683" s="28" t="s">
        <v>384</v>
      </c>
      <c r="D683" s="91">
        <v>5000000.0</v>
      </c>
      <c r="E683" s="27"/>
      <c r="F683" s="44"/>
    </row>
    <row r="684" ht="14.25" customHeight="1">
      <c r="B684" s="83">
        <v>45442.0</v>
      </c>
      <c r="C684" s="28" t="s">
        <v>598</v>
      </c>
      <c r="D684" s="91">
        <v>500000.0</v>
      </c>
      <c r="E684" s="27"/>
      <c r="F684" s="44"/>
    </row>
    <row r="685" ht="14.25" customHeight="1">
      <c r="B685" s="83">
        <v>45443.0</v>
      </c>
      <c r="C685" s="28" t="s">
        <v>174</v>
      </c>
      <c r="D685" s="91">
        <v>250000.0</v>
      </c>
      <c r="E685" s="27"/>
      <c r="F685" s="47" t="s">
        <v>13</v>
      </c>
    </row>
    <row r="686" ht="14.25" customHeight="1">
      <c r="B686" s="83">
        <v>45443.0</v>
      </c>
      <c r="C686" s="28" t="s">
        <v>643</v>
      </c>
      <c r="D686" s="91">
        <v>50000.0</v>
      </c>
      <c r="E686" s="27"/>
      <c r="F686" s="44"/>
    </row>
    <row r="687" ht="14.25" customHeight="1">
      <c r="B687" s="83">
        <v>45443.0</v>
      </c>
      <c r="C687" s="28" t="s">
        <v>177</v>
      </c>
      <c r="D687" s="91">
        <v>600000.0</v>
      </c>
      <c r="E687" s="27"/>
      <c r="F687" s="47" t="s">
        <v>56</v>
      </c>
    </row>
    <row r="688" ht="14.25" customHeight="1">
      <c r="B688" s="83">
        <v>45443.0</v>
      </c>
      <c r="C688" s="28" t="s">
        <v>185</v>
      </c>
      <c r="D688" s="91">
        <v>60000.0</v>
      </c>
      <c r="E688" s="27"/>
      <c r="F688" s="44"/>
    </row>
    <row r="689" ht="14.25" customHeight="1">
      <c r="B689" s="83">
        <v>45443.0</v>
      </c>
      <c r="C689" s="28" t="s">
        <v>489</v>
      </c>
      <c r="D689" s="91">
        <v>200000.0</v>
      </c>
      <c r="E689" s="27"/>
      <c r="F689" s="44"/>
    </row>
    <row r="690" ht="14.25" customHeight="1">
      <c r="B690" s="83">
        <v>45443.0</v>
      </c>
      <c r="C690" s="28" t="s">
        <v>282</v>
      </c>
      <c r="D690" s="91">
        <v>16383.0</v>
      </c>
      <c r="E690" s="27"/>
      <c r="F690" s="44"/>
    </row>
    <row r="691" ht="14.25" customHeight="1">
      <c r="B691" s="83">
        <v>45443.0</v>
      </c>
      <c r="C691" s="28" t="s">
        <v>124</v>
      </c>
      <c r="D691" s="91">
        <v>150000.0</v>
      </c>
      <c r="E691" s="27"/>
      <c r="F691" s="44"/>
    </row>
    <row r="692" ht="14.25" customHeight="1">
      <c r="B692" s="83">
        <v>45443.0</v>
      </c>
      <c r="C692" s="28" t="s">
        <v>282</v>
      </c>
      <c r="D692" s="91">
        <v>38882.0</v>
      </c>
      <c r="E692" s="27"/>
      <c r="F692" s="44"/>
    </row>
    <row r="693" ht="14.25" customHeight="1">
      <c r="B693" s="83">
        <v>45443.0</v>
      </c>
      <c r="C693" s="28" t="s">
        <v>434</v>
      </c>
      <c r="D693" s="91">
        <v>500000.0</v>
      </c>
      <c r="E693" s="27"/>
      <c r="F693" s="47" t="s">
        <v>13</v>
      </c>
    </row>
    <row r="694" ht="14.25" customHeight="1">
      <c r="B694" s="83">
        <v>45443.0</v>
      </c>
      <c r="C694" s="28" t="s">
        <v>195</v>
      </c>
      <c r="D694" s="91">
        <v>900000.0</v>
      </c>
      <c r="E694" s="27"/>
      <c r="F694" s="44"/>
    </row>
    <row r="695" ht="14.25" customHeight="1">
      <c r="B695" s="83">
        <v>45443.0</v>
      </c>
      <c r="C695" s="28" t="s">
        <v>114</v>
      </c>
      <c r="D695" s="91">
        <v>100000.0</v>
      </c>
      <c r="E695" s="27"/>
      <c r="F695" s="47" t="s">
        <v>13</v>
      </c>
    </row>
    <row r="696" ht="14.25" customHeight="1">
      <c r="B696" s="83">
        <v>45443.0</v>
      </c>
      <c r="C696" s="28" t="s">
        <v>262</v>
      </c>
      <c r="D696" s="91">
        <v>150000.0</v>
      </c>
      <c r="E696" s="27"/>
      <c r="F696" s="44"/>
    </row>
    <row r="697" ht="14.25" customHeight="1">
      <c r="B697" s="83">
        <v>45443.0</v>
      </c>
      <c r="C697" s="28" t="s">
        <v>66</v>
      </c>
      <c r="D697" s="91">
        <v>100000.0</v>
      </c>
      <c r="E697" s="27"/>
      <c r="F697" s="44"/>
    </row>
    <row r="698" ht="14.25" customHeight="1">
      <c r="B698" s="83">
        <v>45443.0</v>
      </c>
      <c r="C698" s="28" t="s">
        <v>393</v>
      </c>
      <c r="D698" s="91">
        <v>250000.0</v>
      </c>
      <c r="E698" s="27"/>
      <c r="F698" s="47" t="s">
        <v>13</v>
      </c>
    </row>
    <row r="699" ht="14.25" customHeight="1">
      <c r="B699" s="83">
        <v>45443.0</v>
      </c>
      <c r="C699" s="28" t="s">
        <v>410</v>
      </c>
      <c r="D699" s="91">
        <v>200000.0</v>
      </c>
      <c r="E699" s="27"/>
      <c r="F699" s="44"/>
    </row>
    <row r="700" ht="14.25" customHeight="1">
      <c r="B700" s="83">
        <v>45443.0</v>
      </c>
      <c r="C700" s="28" t="s">
        <v>833</v>
      </c>
      <c r="D700" s="91">
        <v>30000.0</v>
      </c>
      <c r="E700" s="27"/>
      <c r="F700" s="44"/>
    </row>
    <row r="701" ht="14.25" customHeight="1">
      <c r="B701" s="83">
        <v>45443.0</v>
      </c>
      <c r="C701" s="28" t="s">
        <v>930</v>
      </c>
      <c r="D701" s="91">
        <v>25000.0</v>
      </c>
      <c r="E701" s="27"/>
      <c r="F701" s="44"/>
    </row>
    <row r="702" ht="14.25" customHeight="1">
      <c r="B702" s="83">
        <v>45443.0</v>
      </c>
      <c r="C702" s="28" t="s">
        <v>209</v>
      </c>
      <c r="D702" s="91">
        <v>500000.0</v>
      </c>
      <c r="E702" s="27"/>
      <c r="F702" s="44"/>
    </row>
    <row r="703" ht="14.25" customHeight="1">
      <c r="B703" s="83">
        <v>45443.0</v>
      </c>
      <c r="C703" s="28" t="s">
        <v>486</v>
      </c>
      <c r="D703" s="91">
        <v>100000.0</v>
      </c>
      <c r="E703" s="27"/>
      <c r="F703" s="44"/>
    </row>
    <row r="704" ht="14.25" customHeight="1">
      <c r="B704" s="83">
        <v>45443.0</v>
      </c>
      <c r="C704" s="28" t="s">
        <v>196</v>
      </c>
      <c r="D704" s="91">
        <v>100000.0</v>
      </c>
      <c r="E704" s="27"/>
      <c r="F704" s="47" t="s">
        <v>13</v>
      </c>
    </row>
    <row r="705" ht="14.25" customHeight="1">
      <c r="B705" s="83">
        <v>45443.0</v>
      </c>
      <c r="C705" s="28" t="s">
        <v>392</v>
      </c>
      <c r="D705" s="91">
        <v>500000.0</v>
      </c>
      <c r="E705" s="27"/>
      <c r="F705" s="44"/>
    </row>
    <row r="706" ht="14.25" customHeight="1">
      <c r="B706" s="83">
        <v>45443.0</v>
      </c>
      <c r="C706" s="28" t="s">
        <v>931</v>
      </c>
      <c r="D706" s="91">
        <v>50000.0</v>
      </c>
      <c r="E706" s="27"/>
      <c r="F706" s="44"/>
    </row>
    <row r="707" ht="14.25" customHeight="1">
      <c r="B707" s="83">
        <v>45443.0</v>
      </c>
      <c r="C707" s="28" t="s">
        <v>229</v>
      </c>
      <c r="D707" s="91">
        <v>500000.0</v>
      </c>
      <c r="E707" s="27"/>
      <c r="F707" s="44"/>
    </row>
    <row r="708" ht="14.25" customHeight="1">
      <c r="B708" s="83">
        <v>45443.0</v>
      </c>
      <c r="C708" s="28" t="s">
        <v>503</v>
      </c>
      <c r="D708" s="91">
        <v>200000.0</v>
      </c>
      <c r="E708" s="27"/>
      <c r="F708" s="44"/>
    </row>
    <row r="709" ht="14.25" customHeight="1">
      <c r="B709" s="83">
        <v>45443.0</v>
      </c>
      <c r="C709" s="28" t="s">
        <v>375</v>
      </c>
      <c r="D709" s="91">
        <v>6000000.0</v>
      </c>
      <c r="E709" s="27"/>
      <c r="F709" s="44"/>
    </row>
    <row r="710" ht="14.25" customHeight="1">
      <c r="B710" s="83">
        <v>45443.0</v>
      </c>
      <c r="C710" s="28" t="s">
        <v>160</v>
      </c>
      <c r="D710" s="91">
        <v>100000.0</v>
      </c>
      <c r="E710" s="27"/>
      <c r="F710" s="47" t="s">
        <v>13</v>
      </c>
    </row>
    <row r="711" ht="14.25" customHeight="1">
      <c r="B711" s="83">
        <v>45443.0</v>
      </c>
      <c r="C711" s="110" t="s">
        <v>755</v>
      </c>
      <c r="D711" s="111"/>
      <c r="E711" s="112">
        <v>30000.0</v>
      </c>
      <c r="F711" s="44"/>
    </row>
    <row r="712" ht="14.25" customHeight="1">
      <c r="B712" s="113"/>
      <c r="C712" s="35" t="s">
        <v>417</v>
      </c>
      <c r="D712" s="36">
        <f t="shared" ref="D712:E712" si="1">SUM(D8:D711)</f>
        <v>230069164</v>
      </c>
      <c r="E712" s="36">
        <f t="shared" si="1"/>
        <v>290710000</v>
      </c>
    </row>
    <row r="713" ht="14.25" customHeight="1">
      <c r="B713" s="114"/>
      <c r="C713" s="115" t="s">
        <v>932</v>
      </c>
      <c r="D713" s="116">
        <f>D6+D712-E712</f>
        <v>559148975.1</v>
      </c>
      <c r="E713" s="38"/>
    </row>
    <row r="714" ht="14.25" customHeight="1">
      <c r="D714" s="38"/>
      <c r="E714" s="38"/>
    </row>
    <row r="715" ht="14.25" customHeight="1">
      <c r="C715" s="37" t="s">
        <v>419</v>
      </c>
      <c r="D715" s="38">
        <f>D6</f>
        <v>619789811.1</v>
      </c>
      <c r="E715" s="38"/>
    </row>
    <row r="716" ht="14.25" customHeight="1">
      <c r="C716" s="17" t="s">
        <v>13</v>
      </c>
      <c r="D716" s="2">
        <f>sUM(D15,D16,D20,D22,D27,D28,D33,D34,D41,D53,D56,D58,D68,D100,D112,D117,D120,D131,D153,D157,D161,D180,D181,D183,D190,D208,D225,D229,D235,D249,D279,D289,D295,D297,D308,D309,D315,D331,D333,D337,D340,D346,D378,D384,D391,D394,D410,D428,D435,D437,D476,D486,D487,D501,D514,D516,D520,D525,D526,D535,D547,D558,D563,D567,D568,D575,D578,D602,D606,D618,D625,D626,D640,D655,D657,D672,D673,D674,D678,D685,D693,D695,D698,D704,D710)</f>
        <v>23259788</v>
      </c>
      <c r="E716" s="100"/>
    </row>
    <row r="717" ht="14.25" customHeight="1">
      <c r="C717" s="17" t="s">
        <v>56</v>
      </c>
      <c r="D717" s="2">
        <f>SUM(D46,D91,D210,D281,D452,D564,D687)</f>
        <v>3450000</v>
      </c>
      <c r="E717" s="100"/>
    </row>
    <row r="718" ht="14.25" customHeight="1">
      <c r="C718" s="40" t="s">
        <v>142</v>
      </c>
      <c r="D718" s="2">
        <f>D86</f>
        <v>500000</v>
      </c>
      <c r="E718" s="100"/>
    </row>
    <row r="719" ht="14.25" customHeight="1">
      <c r="C719" s="40" t="s">
        <v>737</v>
      </c>
      <c r="D719" s="2">
        <f>sUM(D345,D472,D580)</f>
        <v>660000</v>
      </c>
      <c r="E719" s="100"/>
    </row>
    <row r="720" ht="14.25" customHeight="1">
      <c r="C720" s="40" t="s">
        <v>265</v>
      </c>
      <c r="D720" s="2">
        <f>-E278+D607</f>
        <v>-900000</v>
      </c>
      <c r="E720" s="100"/>
    </row>
    <row r="721" ht="14.25" customHeight="1">
      <c r="C721" s="40" t="s">
        <v>382</v>
      </c>
      <c r="D721" s="2">
        <f>sUM(D88,D108,D302,D303,D392,D536)</f>
        <v>1850220</v>
      </c>
      <c r="E721" s="100"/>
    </row>
    <row r="722" ht="14.25" customHeight="1">
      <c r="C722" s="40" t="s">
        <v>420</v>
      </c>
      <c r="D722" s="38">
        <f>D712</f>
        <v>230069164</v>
      </c>
      <c r="E722" s="2"/>
    </row>
    <row r="723" ht="14.25" customHeight="1">
      <c r="C723" s="40" t="s">
        <v>421</v>
      </c>
      <c r="D723" s="38">
        <f>E712</f>
        <v>290710000</v>
      </c>
      <c r="E723" s="2"/>
    </row>
    <row r="724" ht="14.25" customHeight="1">
      <c r="C724" s="37" t="s">
        <v>758</v>
      </c>
      <c r="D724" s="38">
        <f>D715+D722-D723</f>
        <v>559148975.1</v>
      </c>
      <c r="E724" s="2"/>
    </row>
    <row r="725" ht="14.25" customHeight="1">
      <c r="C725" s="1" t="s">
        <v>423</v>
      </c>
      <c r="D725" s="2">
        <f>D6+D712-E712-D721-D716-D717-D718-D719-D720</f>
        <v>530328967.1</v>
      </c>
      <c r="E725" s="2"/>
    </row>
    <row r="726" ht="14.25" customHeight="1">
      <c r="D726" s="2"/>
      <c r="E726" s="2"/>
    </row>
    <row r="727" ht="14.25" customHeight="1">
      <c r="D727" s="2"/>
      <c r="E727" s="2"/>
    </row>
    <row r="728" ht="14.25" customHeight="1">
      <c r="D728" s="2"/>
      <c r="E728" s="2"/>
    </row>
    <row r="729" ht="14.25" customHeight="1">
      <c r="D729" s="2"/>
      <c r="E729" s="2"/>
    </row>
    <row r="730" ht="14.25" customHeight="1">
      <c r="D730" s="2"/>
      <c r="E730" s="2"/>
    </row>
    <row r="731" ht="14.25" customHeight="1">
      <c r="D731" s="2"/>
      <c r="E731" s="2"/>
    </row>
    <row r="732" ht="14.25" customHeight="1">
      <c r="D732" s="2"/>
      <c r="E732" s="2"/>
    </row>
    <row r="733" ht="14.25" customHeight="1">
      <c r="D733" s="2"/>
      <c r="E733" s="2"/>
    </row>
    <row r="734" ht="14.25" customHeight="1">
      <c r="D734" s="2"/>
      <c r="E734" s="2"/>
    </row>
    <row r="735" ht="14.25" customHeight="1">
      <c r="D735" s="2"/>
      <c r="E735" s="2"/>
    </row>
    <row r="736" ht="14.25" customHeight="1">
      <c r="D736" s="2"/>
      <c r="E736" s="2"/>
    </row>
    <row r="737" ht="14.25" customHeight="1">
      <c r="D737" s="2"/>
      <c r="E737" s="2"/>
    </row>
    <row r="738" ht="14.25" customHeight="1">
      <c r="D738" s="2"/>
      <c r="E738" s="2"/>
    </row>
    <row r="739" ht="14.25" customHeight="1">
      <c r="D739" s="2"/>
      <c r="E739" s="2"/>
    </row>
    <row r="740" ht="14.25" customHeight="1">
      <c r="D740" s="2"/>
      <c r="E740" s="2"/>
    </row>
    <row r="741" ht="14.25" customHeight="1">
      <c r="D741" s="2"/>
      <c r="E741" s="2"/>
    </row>
    <row r="742" ht="14.25" customHeight="1">
      <c r="D742" s="2"/>
      <c r="E742" s="2"/>
    </row>
    <row r="743" ht="14.25" customHeight="1">
      <c r="D743" s="2"/>
      <c r="E743" s="2"/>
    </row>
    <row r="744" ht="14.25" customHeight="1">
      <c r="D744" s="2"/>
      <c r="E744" s="2"/>
    </row>
    <row r="745" ht="14.25" customHeight="1">
      <c r="D745" s="2"/>
      <c r="E745" s="2"/>
    </row>
    <row r="746" ht="14.25" customHeight="1">
      <c r="D746" s="2"/>
      <c r="E746" s="2"/>
    </row>
    <row r="747" ht="14.25" customHeight="1">
      <c r="D747" s="2"/>
      <c r="E747" s="2"/>
    </row>
    <row r="748" ht="14.25" customHeight="1">
      <c r="D748" s="2"/>
      <c r="E748" s="2"/>
    </row>
    <row r="749" ht="14.25" customHeight="1">
      <c r="D749" s="2"/>
      <c r="E749" s="2"/>
    </row>
    <row r="750" ht="14.25" customHeight="1">
      <c r="D750" s="2"/>
      <c r="E750" s="2"/>
    </row>
    <row r="751" ht="14.25" customHeight="1">
      <c r="D751" s="2"/>
      <c r="E751" s="2"/>
    </row>
    <row r="752" ht="14.25" customHeight="1">
      <c r="D752" s="2"/>
      <c r="E752" s="2"/>
    </row>
    <row r="753" ht="14.25" customHeight="1">
      <c r="D753" s="2"/>
      <c r="E753" s="2"/>
    </row>
    <row r="754" ht="14.25" customHeight="1">
      <c r="D754" s="2"/>
      <c r="E754" s="2"/>
    </row>
    <row r="755" ht="14.25" customHeight="1">
      <c r="D755" s="2"/>
      <c r="E755" s="2"/>
    </row>
    <row r="756" ht="14.25" customHeight="1">
      <c r="D756" s="2"/>
      <c r="E756" s="2"/>
    </row>
    <row r="757" ht="14.25" customHeight="1">
      <c r="D757" s="2"/>
      <c r="E757" s="2"/>
    </row>
    <row r="758" ht="14.25" customHeight="1">
      <c r="D758" s="2"/>
      <c r="E758" s="2"/>
    </row>
    <row r="759" ht="14.25" customHeight="1">
      <c r="D759" s="2"/>
      <c r="E759" s="2"/>
    </row>
    <row r="760" ht="14.25" customHeight="1">
      <c r="D760" s="2"/>
      <c r="E760" s="2"/>
    </row>
    <row r="761" ht="14.25" customHeight="1">
      <c r="D761" s="2"/>
      <c r="E761" s="2"/>
    </row>
    <row r="762" ht="14.25" customHeight="1">
      <c r="D762" s="2"/>
      <c r="E762" s="2"/>
    </row>
    <row r="763" ht="14.25" customHeight="1">
      <c r="D763" s="2"/>
      <c r="E763" s="2"/>
    </row>
    <row r="764" ht="14.25" customHeight="1">
      <c r="D764" s="2"/>
      <c r="E764" s="2"/>
    </row>
    <row r="765" ht="14.25" customHeight="1">
      <c r="D765" s="2"/>
      <c r="E765" s="2"/>
    </row>
    <row r="766" ht="14.25" customHeight="1">
      <c r="D766" s="2"/>
      <c r="E766" s="2"/>
    </row>
    <row r="767" ht="14.25" customHeight="1">
      <c r="D767" s="2"/>
      <c r="E767" s="2"/>
    </row>
    <row r="768" ht="14.25" customHeight="1">
      <c r="D768" s="2"/>
      <c r="E768" s="2"/>
    </row>
    <row r="769" ht="14.25" customHeight="1">
      <c r="D769" s="2"/>
      <c r="E769" s="2"/>
    </row>
    <row r="770" ht="14.25" customHeight="1">
      <c r="D770" s="2"/>
      <c r="E770" s="2"/>
    </row>
    <row r="771" ht="14.25" customHeight="1">
      <c r="D771" s="2"/>
      <c r="E771" s="2"/>
    </row>
    <row r="772" ht="14.25" customHeight="1">
      <c r="D772" s="2"/>
      <c r="E772" s="2"/>
    </row>
    <row r="773" ht="14.25" customHeight="1">
      <c r="D773" s="2"/>
      <c r="E773" s="2"/>
    </row>
    <row r="774" ht="14.25" customHeight="1">
      <c r="D774" s="2"/>
      <c r="E774" s="2"/>
    </row>
    <row r="775" ht="14.25" customHeight="1">
      <c r="D775" s="2"/>
      <c r="E775" s="2"/>
    </row>
    <row r="776" ht="14.25" customHeight="1">
      <c r="D776" s="2"/>
      <c r="E776" s="2"/>
    </row>
    <row r="777" ht="14.25" customHeight="1">
      <c r="D777" s="2"/>
      <c r="E777" s="2"/>
    </row>
    <row r="778" ht="14.25" customHeight="1">
      <c r="D778" s="2"/>
      <c r="E778" s="2"/>
    </row>
    <row r="779" ht="14.25" customHeight="1">
      <c r="D779" s="2"/>
      <c r="E779" s="2"/>
    </row>
    <row r="780" ht="14.25" customHeight="1">
      <c r="D780" s="2"/>
      <c r="E780" s="2"/>
    </row>
    <row r="781" ht="14.25" customHeight="1">
      <c r="D781" s="2"/>
      <c r="E781" s="2"/>
    </row>
    <row r="782" ht="14.25" customHeight="1">
      <c r="D782" s="2"/>
      <c r="E782" s="2"/>
    </row>
    <row r="783" ht="14.25" customHeight="1">
      <c r="D783" s="2"/>
      <c r="E783" s="2"/>
    </row>
    <row r="784" ht="14.25" customHeight="1">
      <c r="D784" s="2"/>
      <c r="E784" s="2"/>
    </row>
    <row r="785" ht="14.25" customHeight="1">
      <c r="D785" s="2"/>
      <c r="E785" s="2"/>
    </row>
    <row r="786" ht="14.25" customHeight="1">
      <c r="D786" s="2"/>
      <c r="E786" s="2"/>
    </row>
    <row r="787" ht="14.25" customHeight="1">
      <c r="D787" s="2"/>
      <c r="E787" s="2"/>
    </row>
    <row r="788" ht="14.25" customHeight="1">
      <c r="D788" s="2"/>
      <c r="E788" s="2"/>
    </row>
    <row r="789" ht="14.25" customHeight="1">
      <c r="D789" s="2"/>
      <c r="E789" s="2"/>
    </row>
    <row r="790" ht="14.25" customHeight="1">
      <c r="D790" s="2"/>
      <c r="E790" s="2"/>
    </row>
    <row r="791" ht="14.25" customHeight="1">
      <c r="D791" s="2"/>
      <c r="E791" s="2"/>
    </row>
    <row r="792" ht="14.25" customHeight="1">
      <c r="D792" s="2"/>
      <c r="E792" s="2"/>
    </row>
    <row r="793" ht="14.25" customHeight="1">
      <c r="D793" s="2"/>
      <c r="E793" s="2"/>
    </row>
    <row r="794" ht="14.25" customHeight="1">
      <c r="D794" s="2"/>
      <c r="E794" s="2"/>
    </row>
    <row r="795" ht="14.25" customHeight="1">
      <c r="D795" s="2"/>
      <c r="E795" s="2"/>
    </row>
    <row r="796" ht="14.25" customHeight="1">
      <c r="D796" s="2"/>
      <c r="E796" s="2"/>
    </row>
    <row r="797" ht="14.25" customHeight="1">
      <c r="D797" s="2"/>
      <c r="E797" s="2"/>
    </row>
    <row r="798" ht="14.25" customHeight="1">
      <c r="D798" s="2"/>
      <c r="E798" s="2"/>
    </row>
    <row r="799" ht="14.25" customHeight="1">
      <c r="D799" s="2"/>
      <c r="E799" s="2"/>
    </row>
    <row r="800" ht="14.25" customHeight="1">
      <c r="D800" s="2"/>
      <c r="E800" s="2"/>
    </row>
    <row r="801" ht="14.25" customHeight="1">
      <c r="D801" s="2"/>
      <c r="E801" s="2"/>
    </row>
    <row r="802" ht="14.25" customHeight="1">
      <c r="D802" s="2"/>
      <c r="E802" s="2"/>
    </row>
    <row r="803" ht="14.25" customHeight="1">
      <c r="D803" s="2"/>
      <c r="E803" s="2"/>
    </row>
    <row r="804" ht="14.25" customHeight="1">
      <c r="D804" s="2"/>
      <c r="E804" s="2"/>
    </row>
    <row r="805" ht="14.25" customHeight="1">
      <c r="D805" s="2"/>
      <c r="E805" s="2"/>
    </row>
    <row r="806" ht="14.25" customHeight="1">
      <c r="D806" s="2"/>
      <c r="E806" s="2"/>
    </row>
    <row r="807" ht="14.25" customHeight="1">
      <c r="D807" s="2"/>
      <c r="E807" s="2"/>
    </row>
    <row r="808" ht="14.25" customHeight="1">
      <c r="D808" s="2"/>
      <c r="E808" s="2"/>
    </row>
    <row r="809" ht="14.25" customHeight="1">
      <c r="D809" s="2"/>
      <c r="E809" s="2"/>
    </row>
    <row r="810" ht="14.25" customHeight="1">
      <c r="D810" s="2"/>
      <c r="E810" s="2"/>
    </row>
    <row r="811" ht="14.25" customHeight="1">
      <c r="D811" s="2"/>
      <c r="E811" s="2"/>
    </row>
    <row r="812" ht="14.25" customHeight="1">
      <c r="D812" s="2"/>
      <c r="E812" s="2"/>
    </row>
    <row r="813" ht="14.25" customHeight="1">
      <c r="D813" s="2"/>
      <c r="E813" s="2"/>
    </row>
    <row r="814" ht="14.25" customHeight="1">
      <c r="D814" s="2"/>
      <c r="E814" s="2"/>
    </row>
    <row r="815" ht="14.25" customHeight="1">
      <c r="D815" s="2"/>
      <c r="E815" s="2"/>
    </row>
    <row r="816" ht="14.25" customHeight="1">
      <c r="D816" s="2"/>
      <c r="E816" s="2"/>
    </row>
    <row r="817" ht="14.25" customHeight="1">
      <c r="D817" s="2"/>
      <c r="E817" s="2"/>
    </row>
    <row r="818" ht="14.25" customHeight="1">
      <c r="D818" s="2"/>
      <c r="E818" s="2"/>
    </row>
    <row r="819" ht="14.25" customHeight="1">
      <c r="D819" s="2"/>
      <c r="E819" s="2"/>
    </row>
    <row r="820" ht="14.25" customHeight="1">
      <c r="D820" s="2"/>
      <c r="E820" s="2"/>
    </row>
    <row r="821" ht="14.25" customHeight="1">
      <c r="D821" s="2"/>
      <c r="E821" s="2"/>
    </row>
    <row r="822" ht="14.25" customHeight="1">
      <c r="D822" s="2"/>
      <c r="E822" s="2"/>
    </row>
    <row r="823" ht="14.25" customHeight="1">
      <c r="D823" s="2"/>
      <c r="E823" s="2"/>
    </row>
    <row r="824" ht="14.25" customHeight="1">
      <c r="D824" s="2"/>
      <c r="E824" s="2"/>
    </row>
    <row r="825" ht="14.25" customHeight="1">
      <c r="D825" s="2"/>
      <c r="E825" s="2"/>
    </row>
    <row r="826" ht="14.25" customHeight="1">
      <c r="D826" s="2"/>
      <c r="E826" s="2"/>
    </row>
    <row r="827" ht="14.25" customHeight="1">
      <c r="D827" s="2"/>
      <c r="E827" s="2"/>
    </row>
    <row r="828" ht="14.25" customHeight="1">
      <c r="D828" s="2"/>
      <c r="E828" s="2"/>
    </row>
    <row r="829" ht="14.25" customHeight="1">
      <c r="D829" s="2"/>
      <c r="E829" s="2"/>
    </row>
    <row r="830" ht="14.25" customHeight="1">
      <c r="D830" s="2"/>
      <c r="E830" s="2"/>
    </row>
    <row r="831" ht="14.25" customHeight="1">
      <c r="D831" s="2"/>
      <c r="E831" s="2"/>
    </row>
    <row r="832" ht="14.25" customHeight="1">
      <c r="D832" s="2"/>
      <c r="E832" s="2"/>
    </row>
    <row r="833" ht="14.25" customHeight="1">
      <c r="D833" s="2"/>
      <c r="E833" s="2"/>
    </row>
    <row r="834" ht="14.25" customHeight="1">
      <c r="D834" s="2"/>
      <c r="E834" s="2"/>
    </row>
    <row r="835" ht="14.25" customHeight="1">
      <c r="D835" s="2"/>
      <c r="E835" s="2"/>
    </row>
    <row r="836" ht="14.25" customHeight="1">
      <c r="D836" s="2"/>
      <c r="E836" s="2"/>
    </row>
    <row r="837" ht="14.25" customHeight="1">
      <c r="D837" s="2"/>
      <c r="E837" s="2"/>
    </row>
    <row r="838" ht="14.25" customHeight="1">
      <c r="D838" s="2"/>
      <c r="E838" s="2"/>
    </row>
    <row r="839" ht="14.25" customHeight="1">
      <c r="D839" s="2"/>
      <c r="E839" s="2"/>
    </row>
    <row r="840" ht="14.25" customHeight="1">
      <c r="D840" s="2"/>
      <c r="E840" s="2"/>
    </row>
    <row r="841" ht="14.25" customHeight="1">
      <c r="D841" s="2"/>
      <c r="E841" s="2"/>
    </row>
    <row r="842" ht="14.25" customHeight="1">
      <c r="D842" s="2"/>
      <c r="E842" s="2"/>
    </row>
    <row r="843" ht="14.25" customHeight="1">
      <c r="D843" s="2"/>
      <c r="E843" s="2"/>
    </row>
    <row r="844" ht="14.25" customHeight="1">
      <c r="D844" s="2"/>
      <c r="E844" s="2"/>
    </row>
    <row r="845" ht="14.25" customHeight="1">
      <c r="D845" s="2"/>
      <c r="E845" s="2"/>
    </row>
    <row r="846" ht="14.25" customHeight="1">
      <c r="D846" s="2"/>
      <c r="E846" s="2"/>
    </row>
    <row r="847" ht="14.25" customHeight="1">
      <c r="D847" s="2"/>
      <c r="E847" s="2"/>
    </row>
    <row r="848" ht="14.25" customHeight="1">
      <c r="D848" s="2"/>
      <c r="E848" s="2"/>
    </row>
    <row r="849" ht="14.25" customHeight="1">
      <c r="D849" s="2"/>
      <c r="E849" s="2"/>
    </row>
    <row r="850" ht="14.25" customHeight="1">
      <c r="D850" s="2"/>
      <c r="E850" s="2"/>
    </row>
    <row r="851" ht="14.25" customHeight="1">
      <c r="D851" s="2"/>
      <c r="E851" s="2"/>
    </row>
    <row r="852" ht="14.25" customHeight="1">
      <c r="D852" s="2"/>
      <c r="E852" s="2"/>
    </row>
    <row r="853" ht="14.25" customHeight="1">
      <c r="D853" s="2"/>
      <c r="E853" s="2"/>
    </row>
    <row r="854" ht="14.25" customHeight="1">
      <c r="D854" s="2"/>
      <c r="E854" s="2"/>
    </row>
    <row r="855" ht="14.25" customHeight="1">
      <c r="D855" s="2"/>
      <c r="E855" s="2"/>
    </row>
    <row r="856" ht="14.25" customHeight="1">
      <c r="D856" s="2"/>
      <c r="E856" s="2"/>
    </row>
    <row r="857" ht="14.25" customHeight="1">
      <c r="D857" s="2"/>
      <c r="E857" s="2"/>
    </row>
    <row r="858" ht="14.25" customHeight="1">
      <c r="D858" s="2"/>
      <c r="E858" s="2"/>
    </row>
    <row r="859" ht="14.25" customHeight="1">
      <c r="D859" s="2"/>
      <c r="E859" s="2"/>
    </row>
    <row r="860" ht="14.25" customHeight="1">
      <c r="D860" s="2"/>
      <c r="E860" s="2"/>
    </row>
    <row r="861" ht="14.25" customHeight="1">
      <c r="D861" s="2"/>
      <c r="E861" s="2"/>
    </row>
    <row r="862" ht="14.25" customHeight="1">
      <c r="D862" s="2"/>
      <c r="E862" s="2"/>
    </row>
    <row r="863" ht="14.25" customHeight="1">
      <c r="D863" s="2"/>
      <c r="E863" s="2"/>
    </row>
    <row r="864" ht="14.25" customHeight="1">
      <c r="D864" s="2"/>
      <c r="E864" s="2"/>
    </row>
    <row r="865" ht="14.25" customHeight="1">
      <c r="D865" s="2"/>
      <c r="E865" s="2"/>
    </row>
    <row r="866" ht="14.25" customHeight="1">
      <c r="D866" s="2"/>
      <c r="E866" s="2"/>
    </row>
    <row r="867" ht="14.25" customHeight="1">
      <c r="D867" s="2"/>
      <c r="E867" s="2"/>
    </row>
    <row r="868" ht="14.25" customHeight="1">
      <c r="D868" s="2"/>
      <c r="E868" s="2"/>
    </row>
    <row r="869" ht="14.25" customHeight="1">
      <c r="D869" s="2"/>
      <c r="E869" s="2"/>
    </row>
    <row r="870" ht="14.25" customHeight="1">
      <c r="D870" s="2"/>
      <c r="E870" s="2"/>
    </row>
    <row r="871" ht="14.25" customHeight="1">
      <c r="D871" s="2"/>
      <c r="E871" s="2"/>
    </row>
    <row r="872" ht="14.25" customHeight="1">
      <c r="D872" s="2"/>
      <c r="E872" s="2"/>
    </row>
    <row r="873" ht="14.25" customHeight="1">
      <c r="D873" s="2"/>
      <c r="E873" s="2"/>
    </row>
    <row r="874" ht="14.25" customHeight="1">
      <c r="D874" s="2"/>
      <c r="E874" s="2"/>
    </row>
    <row r="875" ht="14.25" customHeight="1">
      <c r="D875" s="2"/>
      <c r="E875" s="2"/>
    </row>
    <row r="876" ht="14.25" customHeight="1">
      <c r="D876" s="2"/>
      <c r="E876" s="2"/>
    </row>
    <row r="877" ht="14.25" customHeight="1">
      <c r="D877" s="2"/>
      <c r="E877" s="2"/>
    </row>
    <row r="878" ht="14.25" customHeight="1">
      <c r="D878" s="2"/>
      <c r="E878" s="2"/>
    </row>
    <row r="879" ht="14.25" customHeight="1">
      <c r="D879" s="2"/>
      <c r="E879" s="2"/>
    </row>
    <row r="880" ht="14.25" customHeight="1">
      <c r="D880" s="2"/>
      <c r="E880" s="2"/>
    </row>
    <row r="881" ht="14.25" customHeight="1">
      <c r="D881" s="2"/>
      <c r="E881" s="2"/>
    </row>
    <row r="882" ht="14.25" customHeight="1">
      <c r="D882" s="2"/>
      <c r="E882" s="2"/>
    </row>
    <row r="883" ht="14.25" customHeight="1">
      <c r="D883" s="2"/>
      <c r="E883" s="2"/>
    </row>
    <row r="884" ht="14.25" customHeight="1">
      <c r="D884" s="2"/>
      <c r="E884" s="2"/>
    </row>
    <row r="885" ht="14.25" customHeight="1">
      <c r="D885" s="2"/>
      <c r="E885" s="2"/>
    </row>
    <row r="886" ht="14.25" customHeight="1">
      <c r="D886" s="2"/>
      <c r="E886" s="2"/>
    </row>
    <row r="887" ht="14.25" customHeight="1">
      <c r="D887" s="2"/>
      <c r="E887" s="2"/>
    </row>
    <row r="888" ht="14.25" customHeight="1">
      <c r="D888" s="2"/>
      <c r="E888" s="2"/>
    </row>
    <row r="889" ht="14.25" customHeight="1">
      <c r="D889" s="2"/>
      <c r="E889" s="2"/>
    </row>
    <row r="890" ht="14.25" customHeight="1">
      <c r="D890" s="2"/>
      <c r="E890" s="2"/>
    </row>
    <row r="891" ht="14.25" customHeight="1">
      <c r="D891" s="2"/>
      <c r="E891" s="2"/>
    </row>
    <row r="892" ht="14.25" customHeight="1">
      <c r="D892" s="2"/>
      <c r="E892" s="2"/>
    </row>
    <row r="893" ht="14.25" customHeight="1">
      <c r="D893" s="2"/>
      <c r="E893" s="2"/>
    </row>
    <row r="894" ht="14.25" customHeight="1">
      <c r="D894" s="2"/>
      <c r="E894" s="2"/>
    </row>
    <row r="895" ht="14.25" customHeight="1">
      <c r="D895" s="2"/>
      <c r="E895" s="2"/>
    </row>
    <row r="896" ht="14.25" customHeight="1">
      <c r="D896" s="2"/>
      <c r="E896" s="2"/>
    </row>
    <row r="897" ht="14.25" customHeight="1">
      <c r="D897" s="2"/>
      <c r="E897" s="2"/>
    </row>
    <row r="898" ht="14.25" customHeight="1">
      <c r="D898" s="2"/>
      <c r="E898" s="2"/>
    </row>
    <row r="899" ht="14.25" customHeight="1">
      <c r="D899" s="2"/>
      <c r="E899" s="2"/>
    </row>
    <row r="900" ht="14.25" customHeight="1">
      <c r="D900" s="2"/>
      <c r="E900" s="2"/>
    </row>
    <row r="901" ht="14.25" customHeight="1">
      <c r="D901" s="2"/>
      <c r="E901" s="2"/>
    </row>
    <row r="902" ht="14.25" customHeight="1">
      <c r="D902" s="2"/>
      <c r="E902" s="2"/>
    </row>
    <row r="903" ht="14.25" customHeight="1">
      <c r="D903" s="2"/>
      <c r="E903" s="2"/>
    </row>
    <row r="904" ht="14.25" customHeight="1">
      <c r="D904" s="2"/>
      <c r="E904" s="2"/>
    </row>
    <row r="905" ht="14.25" customHeight="1">
      <c r="D905" s="2"/>
      <c r="E905" s="2"/>
    </row>
    <row r="906" ht="14.25" customHeight="1">
      <c r="D906" s="2"/>
      <c r="E906" s="2"/>
    </row>
    <row r="907" ht="14.25" customHeight="1">
      <c r="D907" s="2"/>
      <c r="E907" s="2"/>
    </row>
    <row r="908" ht="14.25" customHeight="1">
      <c r="D908" s="2"/>
      <c r="E908" s="2"/>
    </row>
    <row r="909" ht="14.25" customHeight="1">
      <c r="D909" s="2"/>
      <c r="E909" s="2"/>
    </row>
    <row r="910" ht="14.25" customHeight="1">
      <c r="D910" s="2"/>
      <c r="E910" s="2"/>
    </row>
    <row r="911" ht="14.25" customHeight="1">
      <c r="D911" s="2"/>
      <c r="E911" s="2"/>
    </row>
    <row r="912" ht="14.25" customHeight="1">
      <c r="D912" s="2"/>
      <c r="E912" s="2"/>
    </row>
    <row r="913" ht="14.25" customHeight="1">
      <c r="D913" s="2"/>
      <c r="E913" s="2"/>
    </row>
    <row r="914" ht="14.25" customHeight="1">
      <c r="D914" s="2"/>
      <c r="E914" s="2"/>
    </row>
    <row r="915" ht="14.25" customHeight="1">
      <c r="D915" s="2"/>
      <c r="E915" s="2"/>
    </row>
    <row r="916" ht="14.25" customHeight="1">
      <c r="D916" s="2"/>
      <c r="E916" s="2"/>
    </row>
    <row r="917" ht="14.25" customHeight="1">
      <c r="D917" s="2"/>
      <c r="E917" s="2"/>
    </row>
    <row r="918" ht="14.25" customHeight="1">
      <c r="D918" s="2"/>
      <c r="E918" s="2"/>
    </row>
    <row r="919" ht="14.25" customHeight="1">
      <c r="D919" s="2"/>
      <c r="E919" s="2"/>
    </row>
    <row r="920" ht="14.25" customHeight="1">
      <c r="D920" s="2"/>
      <c r="E920" s="2"/>
    </row>
    <row r="921" ht="14.25" customHeight="1">
      <c r="D921" s="2"/>
      <c r="E921" s="2"/>
    </row>
    <row r="922" ht="14.25" customHeight="1">
      <c r="D922" s="2"/>
      <c r="E922" s="2"/>
    </row>
    <row r="923" ht="14.25" customHeight="1">
      <c r="D923" s="2"/>
      <c r="E923" s="2"/>
    </row>
    <row r="924" ht="14.25" customHeight="1">
      <c r="D924" s="2"/>
      <c r="E924" s="2"/>
    </row>
    <row r="925" ht="14.25" customHeight="1">
      <c r="D925" s="2"/>
      <c r="E925" s="2"/>
    </row>
    <row r="926" ht="14.25" customHeight="1">
      <c r="D926" s="2"/>
      <c r="E926" s="2"/>
    </row>
    <row r="927" ht="14.25" customHeight="1">
      <c r="D927" s="2"/>
      <c r="E927" s="2"/>
    </row>
    <row r="928" ht="14.25" customHeight="1">
      <c r="D928" s="2"/>
      <c r="E928" s="2"/>
    </row>
    <row r="929" ht="14.25" customHeight="1">
      <c r="D929" s="2"/>
      <c r="E929" s="2"/>
    </row>
    <row r="930" ht="14.25" customHeight="1">
      <c r="D930" s="2"/>
      <c r="E930" s="2"/>
    </row>
    <row r="931" ht="14.25" customHeight="1">
      <c r="D931" s="2"/>
      <c r="E931" s="2"/>
    </row>
    <row r="932" ht="14.25" customHeight="1">
      <c r="D932" s="2"/>
      <c r="E932" s="2"/>
    </row>
    <row r="933" ht="14.25" customHeight="1">
      <c r="D933" s="2"/>
      <c r="E933" s="2"/>
    </row>
    <row r="934" ht="14.25" customHeight="1">
      <c r="D934" s="2"/>
      <c r="E934" s="2"/>
    </row>
    <row r="935" ht="14.25" customHeight="1">
      <c r="D935" s="2"/>
      <c r="E935" s="2"/>
    </row>
    <row r="936" ht="14.25" customHeight="1">
      <c r="D936" s="2"/>
      <c r="E936" s="2"/>
    </row>
    <row r="937" ht="14.25" customHeight="1">
      <c r="D937" s="2"/>
      <c r="E937" s="2"/>
    </row>
    <row r="938" ht="14.25" customHeight="1">
      <c r="D938" s="2"/>
      <c r="E938" s="2"/>
    </row>
    <row r="939" ht="14.25" customHeight="1">
      <c r="D939" s="2"/>
      <c r="E939" s="2"/>
    </row>
    <row r="940" ht="14.25" customHeight="1">
      <c r="D940" s="2"/>
      <c r="E940" s="2"/>
    </row>
    <row r="941" ht="14.25" customHeight="1">
      <c r="D941" s="2"/>
      <c r="E941" s="2"/>
    </row>
    <row r="942" ht="14.25" customHeight="1">
      <c r="D942" s="2"/>
      <c r="E942" s="2"/>
    </row>
    <row r="943" ht="14.25" customHeight="1">
      <c r="D943" s="2"/>
      <c r="E943" s="2"/>
    </row>
    <row r="944" ht="14.25" customHeight="1">
      <c r="D944" s="2"/>
      <c r="E944" s="2"/>
    </row>
    <row r="945" ht="14.25" customHeight="1">
      <c r="D945" s="2"/>
      <c r="E945" s="2"/>
    </row>
    <row r="946" ht="14.25" customHeight="1">
      <c r="D946" s="2"/>
      <c r="E946" s="2"/>
    </row>
    <row r="947" ht="14.25" customHeight="1">
      <c r="D947" s="2"/>
      <c r="E947" s="2"/>
    </row>
    <row r="948" ht="14.25" customHeight="1">
      <c r="D948" s="2"/>
      <c r="E948" s="2"/>
    </row>
    <row r="949" ht="14.25" customHeight="1">
      <c r="D949" s="2"/>
      <c r="E949" s="2"/>
    </row>
    <row r="950" ht="14.25" customHeight="1">
      <c r="D950" s="2"/>
      <c r="E950" s="2"/>
    </row>
    <row r="951" ht="14.25" customHeight="1">
      <c r="D951" s="2"/>
      <c r="E951" s="2"/>
    </row>
    <row r="952" ht="14.25" customHeight="1">
      <c r="D952" s="2"/>
      <c r="E952" s="2"/>
    </row>
    <row r="953" ht="14.25" customHeight="1">
      <c r="D953" s="2"/>
      <c r="E953" s="2"/>
    </row>
    <row r="954" ht="14.25" customHeight="1">
      <c r="D954" s="2"/>
      <c r="E954" s="2"/>
    </row>
    <row r="955" ht="14.25" customHeight="1">
      <c r="D955" s="2"/>
      <c r="E955" s="2"/>
    </row>
    <row r="956" ht="14.25" customHeight="1">
      <c r="D956" s="2"/>
      <c r="E956" s="2"/>
    </row>
    <row r="957" ht="14.25" customHeight="1">
      <c r="D957" s="2"/>
      <c r="E957" s="2"/>
    </row>
    <row r="958" ht="14.25" customHeight="1">
      <c r="D958" s="2"/>
      <c r="E958" s="2"/>
    </row>
    <row r="959" ht="14.25" customHeight="1">
      <c r="D959" s="2"/>
      <c r="E959" s="2"/>
    </row>
    <row r="960" ht="14.25" customHeight="1">
      <c r="D960" s="2"/>
      <c r="E960" s="2"/>
    </row>
    <row r="961" ht="14.25" customHeight="1">
      <c r="D961" s="2"/>
      <c r="E961" s="2"/>
    </row>
    <row r="962" ht="14.25" customHeight="1">
      <c r="D962" s="2"/>
      <c r="E962" s="2"/>
    </row>
    <row r="963" ht="14.25" customHeight="1">
      <c r="D963" s="2"/>
      <c r="E963" s="2"/>
    </row>
    <row r="964" ht="14.25" customHeight="1">
      <c r="D964" s="2"/>
      <c r="E964" s="2"/>
    </row>
    <row r="965" ht="14.25" customHeight="1">
      <c r="D965" s="2"/>
      <c r="E965" s="2"/>
    </row>
    <row r="966" ht="14.25" customHeight="1">
      <c r="D966" s="2"/>
      <c r="E966" s="2"/>
    </row>
    <row r="967" ht="14.25" customHeight="1">
      <c r="D967" s="2"/>
      <c r="E967" s="2"/>
    </row>
    <row r="968" ht="14.25" customHeight="1">
      <c r="D968" s="2"/>
      <c r="E968" s="2"/>
    </row>
    <row r="969" ht="14.25" customHeight="1">
      <c r="D969" s="2"/>
      <c r="E969" s="2"/>
    </row>
    <row r="970" ht="14.25" customHeight="1">
      <c r="D970" s="2"/>
      <c r="E970" s="2"/>
    </row>
    <row r="971" ht="14.25" customHeight="1">
      <c r="D971" s="2"/>
      <c r="E971" s="2"/>
    </row>
    <row r="972" ht="14.25" customHeight="1">
      <c r="D972" s="2"/>
      <c r="E972" s="2"/>
    </row>
    <row r="973" ht="14.25" customHeight="1">
      <c r="D973" s="2"/>
      <c r="E973" s="2"/>
    </row>
    <row r="974" ht="14.25" customHeight="1">
      <c r="D974" s="2"/>
      <c r="E974" s="2"/>
    </row>
    <row r="975" ht="14.25" customHeight="1">
      <c r="D975" s="2"/>
      <c r="E975" s="2"/>
    </row>
    <row r="976" ht="14.25" customHeight="1">
      <c r="D976" s="2"/>
      <c r="E976" s="2"/>
    </row>
    <row r="977" ht="14.25" customHeight="1">
      <c r="D977" s="2"/>
      <c r="E977" s="2"/>
    </row>
    <row r="978" ht="14.25" customHeight="1">
      <c r="D978" s="2"/>
      <c r="E978" s="2"/>
    </row>
    <row r="979" ht="14.25" customHeight="1">
      <c r="D979" s="2"/>
      <c r="E979" s="2"/>
    </row>
    <row r="980" ht="14.25" customHeight="1">
      <c r="D980" s="2"/>
      <c r="E980" s="2"/>
    </row>
    <row r="981" ht="14.25" customHeight="1">
      <c r="D981" s="2"/>
      <c r="E981" s="2"/>
    </row>
    <row r="982" ht="14.25" customHeight="1">
      <c r="D982" s="2"/>
      <c r="E982" s="2"/>
    </row>
    <row r="983" ht="14.25" customHeight="1">
      <c r="D983" s="2"/>
      <c r="E983" s="2"/>
    </row>
    <row r="984" ht="14.25" customHeight="1">
      <c r="D984" s="2"/>
      <c r="E984" s="2"/>
    </row>
    <row r="985" ht="14.25" customHeight="1">
      <c r="D985" s="2"/>
      <c r="E985" s="2"/>
    </row>
    <row r="986" ht="14.25" customHeight="1">
      <c r="D986" s="2"/>
      <c r="E986" s="2"/>
    </row>
    <row r="987" ht="14.25" customHeight="1">
      <c r="D987" s="2"/>
      <c r="E987" s="2"/>
    </row>
    <row r="988" ht="14.25" customHeight="1">
      <c r="D988" s="2"/>
      <c r="E988" s="2"/>
    </row>
    <row r="989" ht="14.25" customHeight="1">
      <c r="D989" s="2"/>
      <c r="E989" s="2"/>
    </row>
    <row r="990" ht="14.25" customHeight="1">
      <c r="D990" s="2"/>
      <c r="E990" s="2"/>
    </row>
    <row r="991" ht="14.25" customHeight="1">
      <c r="D991" s="2"/>
      <c r="E991" s="2"/>
    </row>
    <row r="992" ht="14.25" customHeight="1">
      <c r="D992" s="2"/>
      <c r="E992" s="2"/>
    </row>
    <row r="993" ht="14.25" customHeight="1">
      <c r="D993" s="2"/>
      <c r="E993" s="2"/>
    </row>
    <row r="994" ht="14.25" customHeight="1">
      <c r="D994" s="2"/>
      <c r="E994" s="2"/>
    </row>
    <row r="995" ht="14.25" customHeight="1">
      <c r="D995" s="2"/>
      <c r="E995" s="2"/>
    </row>
    <row r="996" ht="14.25" customHeight="1">
      <c r="D996" s="2"/>
      <c r="E996" s="2"/>
    </row>
    <row r="997" ht="14.25" customHeight="1">
      <c r="D997" s="2"/>
      <c r="E997" s="2"/>
    </row>
    <row r="998" ht="14.25" customHeight="1">
      <c r="D998" s="2"/>
      <c r="E998" s="2"/>
    </row>
    <row r="999" ht="14.25" customHeight="1">
      <c r="D999" s="2"/>
      <c r="E999" s="2"/>
    </row>
    <row r="1000" ht="14.25" customHeight="1">
      <c r="D1000" s="2"/>
      <c r="E1000" s="2"/>
    </row>
    <row r="1001" ht="14.25" customHeight="1">
      <c r="D1001" s="2"/>
      <c r="E1001" s="2"/>
    </row>
    <row r="1002" ht="14.25" customHeight="1">
      <c r="D1002" s="2"/>
      <c r="E1002" s="2"/>
    </row>
    <row r="1003" ht="14.25" customHeight="1">
      <c r="D1003" s="2"/>
      <c r="E1003" s="2"/>
    </row>
    <row r="1004" ht="14.25" customHeight="1">
      <c r="D1004" s="2"/>
      <c r="E1004" s="2"/>
    </row>
    <row r="1005" ht="14.25" customHeight="1">
      <c r="D1005" s="2"/>
      <c r="E1005" s="2"/>
    </row>
    <row r="1006" ht="14.25" customHeight="1">
      <c r="D1006" s="2"/>
      <c r="E1006" s="2"/>
    </row>
    <row r="1007" ht="14.25" customHeight="1">
      <c r="D1007" s="2"/>
      <c r="E1007" s="2"/>
    </row>
    <row r="1008" ht="14.25" customHeight="1">
      <c r="D1008" s="2"/>
      <c r="E1008" s="2"/>
    </row>
    <row r="1009" ht="14.25" customHeight="1">
      <c r="D1009" s="2"/>
      <c r="E1009" s="2"/>
    </row>
    <row r="1010" ht="14.25" customHeight="1">
      <c r="D1010" s="2"/>
      <c r="E1010" s="2"/>
    </row>
    <row r="1011" ht="14.25" customHeight="1">
      <c r="D1011" s="2"/>
      <c r="E1011" s="2"/>
    </row>
    <row r="1012" ht="14.25" customHeight="1">
      <c r="D1012" s="2"/>
      <c r="E1012" s="2"/>
    </row>
    <row r="1013" ht="14.25" customHeight="1">
      <c r="D1013" s="2"/>
      <c r="E1013" s="2"/>
    </row>
    <row r="1014" ht="14.25" customHeight="1">
      <c r="D1014" s="2"/>
      <c r="E1014" s="2"/>
    </row>
    <row r="1015" ht="14.25" customHeight="1">
      <c r="D1015" s="2"/>
      <c r="E1015" s="2"/>
    </row>
    <row r="1016" ht="14.25" customHeight="1">
      <c r="D1016" s="2"/>
      <c r="E1016" s="2"/>
    </row>
    <row r="1017" ht="14.25" customHeight="1">
      <c r="D1017" s="2"/>
      <c r="E1017" s="2"/>
    </row>
    <row r="1018" ht="14.25" customHeight="1">
      <c r="D1018" s="2"/>
      <c r="E1018" s="2"/>
    </row>
    <row r="1019" ht="14.25" customHeight="1">
      <c r="D1019" s="2"/>
      <c r="E1019" s="2"/>
    </row>
    <row r="1020" ht="14.25" customHeight="1">
      <c r="D1020" s="2"/>
      <c r="E1020" s="2"/>
    </row>
    <row r="1021" ht="14.25" customHeight="1">
      <c r="D1021" s="2"/>
      <c r="E1021" s="2"/>
    </row>
    <row r="1022" ht="14.25" customHeight="1">
      <c r="D1022" s="2"/>
      <c r="E1022" s="2"/>
    </row>
    <row r="1023" ht="14.25" customHeight="1">
      <c r="D1023" s="2"/>
      <c r="E1023" s="2"/>
    </row>
    <row r="1024" ht="14.25" customHeight="1">
      <c r="D1024" s="2"/>
      <c r="E1024" s="2"/>
    </row>
    <row r="1025" ht="14.25" customHeight="1">
      <c r="D1025" s="2"/>
      <c r="E1025" s="2"/>
    </row>
    <row r="1026" ht="14.25" customHeight="1">
      <c r="D1026" s="2"/>
      <c r="E1026" s="2"/>
    </row>
    <row r="1027" ht="14.25" customHeight="1">
      <c r="D1027" s="2"/>
      <c r="E1027" s="2"/>
    </row>
    <row r="1028" ht="14.25" customHeight="1">
      <c r="D1028" s="2"/>
      <c r="E1028" s="2"/>
    </row>
    <row r="1029" ht="14.25" customHeight="1">
      <c r="D1029" s="2"/>
      <c r="E1029" s="2"/>
    </row>
    <row r="1030" ht="14.25" customHeight="1">
      <c r="D1030" s="2"/>
      <c r="E1030" s="2"/>
    </row>
    <row r="1031" ht="14.25" customHeight="1">
      <c r="D1031" s="2"/>
      <c r="E1031" s="2"/>
    </row>
    <row r="1032" ht="14.25" customHeight="1">
      <c r="D1032" s="2"/>
      <c r="E1032" s="2"/>
    </row>
    <row r="1033" ht="14.25" customHeight="1">
      <c r="D1033" s="2"/>
      <c r="E1033" s="2"/>
    </row>
    <row r="1034" ht="14.25" customHeight="1">
      <c r="D1034" s="2"/>
      <c r="E1034" s="2"/>
    </row>
    <row r="1035" ht="14.25" customHeight="1">
      <c r="D1035" s="2"/>
      <c r="E1035" s="2"/>
    </row>
    <row r="1036" ht="14.25" customHeight="1">
      <c r="D1036" s="2"/>
      <c r="E1036" s="2"/>
    </row>
    <row r="1037" ht="14.25" customHeight="1">
      <c r="D1037" s="2"/>
      <c r="E1037" s="2"/>
    </row>
    <row r="1038" ht="14.25" customHeight="1">
      <c r="D1038" s="2"/>
      <c r="E1038" s="2"/>
    </row>
    <row r="1039" ht="14.25" customHeight="1">
      <c r="D1039" s="2"/>
      <c r="E1039" s="2"/>
    </row>
    <row r="1040" ht="14.25" customHeight="1">
      <c r="D1040" s="2"/>
      <c r="E1040" s="2"/>
    </row>
    <row r="1041" ht="14.25" customHeight="1">
      <c r="D1041" s="2"/>
      <c r="E1041" s="2"/>
    </row>
    <row r="1042" ht="14.25" customHeight="1">
      <c r="D1042" s="2"/>
      <c r="E1042" s="2"/>
    </row>
    <row r="1043" ht="14.25" customHeight="1">
      <c r="D1043" s="2"/>
      <c r="E1043" s="2"/>
    </row>
    <row r="1044" ht="14.25" customHeight="1">
      <c r="D1044" s="2"/>
      <c r="E1044" s="2"/>
    </row>
    <row r="1045" ht="14.25" customHeight="1">
      <c r="D1045" s="2"/>
      <c r="E1045" s="2"/>
    </row>
    <row r="1046" ht="14.25" customHeight="1">
      <c r="D1046" s="2"/>
      <c r="E1046" s="2"/>
    </row>
    <row r="1047" ht="14.25" customHeight="1">
      <c r="D1047" s="2"/>
      <c r="E1047" s="2"/>
    </row>
    <row r="1048" ht="14.25" customHeight="1">
      <c r="D1048" s="2"/>
      <c r="E1048" s="2"/>
    </row>
    <row r="1049" ht="14.25" customHeight="1">
      <c r="D1049" s="2"/>
      <c r="E1049" s="2"/>
    </row>
    <row r="1050" ht="14.25" customHeight="1">
      <c r="D1050" s="2"/>
      <c r="E1050" s="2"/>
    </row>
    <row r="1051" ht="14.25" customHeight="1">
      <c r="D1051" s="2"/>
      <c r="E1051" s="2"/>
    </row>
    <row r="1052" ht="14.25" customHeight="1">
      <c r="D1052" s="2"/>
      <c r="E1052" s="2"/>
    </row>
    <row r="1053" ht="14.25" customHeight="1">
      <c r="D1053" s="2"/>
      <c r="E1053" s="2"/>
    </row>
    <row r="1054" ht="14.25" customHeight="1">
      <c r="D1054" s="2"/>
      <c r="E1054" s="2"/>
    </row>
    <row r="1055" ht="14.25" customHeight="1">
      <c r="D1055" s="2"/>
      <c r="E1055" s="2"/>
    </row>
    <row r="1056" ht="14.25" customHeight="1">
      <c r="D1056" s="2"/>
      <c r="E1056" s="2"/>
    </row>
    <row r="1057" ht="14.25" customHeight="1">
      <c r="D1057" s="2"/>
      <c r="E1057" s="2"/>
    </row>
    <row r="1058" ht="14.25" customHeight="1">
      <c r="D1058" s="2"/>
      <c r="E1058" s="2"/>
    </row>
    <row r="1059" ht="14.25" customHeight="1">
      <c r="D1059" s="2"/>
      <c r="E1059" s="2"/>
    </row>
    <row r="1060" ht="14.25" customHeight="1">
      <c r="D1060" s="2"/>
      <c r="E1060" s="2"/>
    </row>
    <row r="1061" ht="14.25" customHeight="1">
      <c r="D1061" s="2"/>
      <c r="E1061" s="2"/>
    </row>
    <row r="1062" ht="14.25" customHeight="1">
      <c r="D1062" s="2"/>
      <c r="E1062" s="2"/>
    </row>
    <row r="1063" ht="14.25" customHeight="1">
      <c r="D1063" s="2"/>
      <c r="E1063" s="2"/>
    </row>
    <row r="1064" ht="14.25" customHeight="1">
      <c r="D1064" s="2"/>
      <c r="E1064" s="2"/>
    </row>
    <row r="1065" ht="14.25" customHeight="1">
      <c r="D1065" s="2"/>
      <c r="E1065" s="2"/>
    </row>
    <row r="1066" ht="14.25" customHeight="1">
      <c r="D1066" s="2"/>
      <c r="E1066" s="2"/>
    </row>
    <row r="1067" ht="14.25" customHeight="1">
      <c r="D1067" s="2"/>
      <c r="E1067" s="2"/>
    </row>
    <row r="1068" ht="14.25" customHeight="1">
      <c r="D1068" s="2"/>
      <c r="E1068" s="2"/>
    </row>
    <row r="1069" ht="14.25" customHeight="1">
      <c r="D1069" s="2"/>
      <c r="E1069" s="2"/>
    </row>
    <row r="1070" ht="14.25" customHeight="1">
      <c r="D1070" s="2"/>
      <c r="E1070" s="2"/>
    </row>
    <row r="1071" ht="14.25" customHeight="1">
      <c r="D1071" s="2"/>
      <c r="E1071" s="2"/>
    </row>
    <row r="1072" ht="14.25" customHeight="1">
      <c r="D1072" s="2"/>
      <c r="E1072" s="2"/>
    </row>
    <row r="1073" ht="14.25" customHeight="1">
      <c r="D1073" s="2"/>
      <c r="E1073" s="2"/>
    </row>
    <row r="1074" ht="14.25" customHeight="1">
      <c r="D1074" s="2"/>
      <c r="E1074" s="2"/>
    </row>
    <row r="1075" ht="14.25" customHeight="1">
      <c r="D1075" s="2"/>
      <c r="E1075" s="2"/>
    </row>
    <row r="1076" ht="14.25" customHeight="1">
      <c r="D1076" s="2"/>
      <c r="E1076" s="2"/>
    </row>
    <row r="1077" ht="14.25" customHeight="1">
      <c r="D1077" s="2"/>
      <c r="E1077" s="2"/>
    </row>
    <row r="1078" ht="14.25" customHeight="1">
      <c r="D1078" s="2"/>
      <c r="E1078" s="2"/>
    </row>
    <row r="1079" ht="14.25" customHeight="1">
      <c r="D1079" s="2"/>
      <c r="E1079" s="2"/>
    </row>
    <row r="1080" ht="14.25" customHeight="1">
      <c r="D1080" s="2"/>
      <c r="E1080" s="2"/>
    </row>
    <row r="1081" ht="14.25" customHeight="1">
      <c r="D1081" s="2"/>
      <c r="E1081" s="2"/>
    </row>
    <row r="1082" ht="14.25" customHeight="1">
      <c r="D1082" s="2"/>
      <c r="E1082" s="2"/>
    </row>
    <row r="1083" ht="14.25" customHeight="1">
      <c r="D1083" s="2"/>
      <c r="E1083" s="2"/>
    </row>
    <row r="1084" ht="14.25" customHeight="1">
      <c r="D1084" s="2"/>
      <c r="E1084" s="2"/>
    </row>
    <row r="1085" ht="14.25" customHeight="1">
      <c r="D1085" s="2"/>
      <c r="E1085" s="2"/>
    </row>
    <row r="1086" ht="14.25" customHeight="1">
      <c r="D1086" s="2"/>
      <c r="E1086" s="2"/>
    </row>
    <row r="1087" ht="14.25" customHeight="1">
      <c r="D1087" s="2"/>
      <c r="E1087" s="2"/>
    </row>
    <row r="1088" ht="14.25" customHeight="1">
      <c r="D1088" s="2"/>
      <c r="E1088" s="2"/>
    </row>
    <row r="1089" ht="14.25" customHeight="1">
      <c r="D1089" s="2"/>
      <c r="E1089" s="2"/>
    </row>
    <row r="1090" ht="14.25" customHeight="1">
      <c r="D1090" s="2"/>
      <c r="E1090" s="2"/>
    </row>
    <row r="1091" ht="14.25" customHeight="1">
      <c r="D1091" s="2"/>
      <c r="E1091" s="2"/>
    </row>
    <row r="1092" ht="14.25" customHeight="1">
      <c r="D1092" s="2"/>
      <c r="E1092" s="2"/>
    </row>
    <row r="1093" ht="14.25" customHeight="1">
      <c r="D1093" s="2"/>
      <c r="E1093" s="2"/>
    </row>
    <row r="1094" ht="14.25" customHeight="1">
      <c r="D1094" s="2"/>
      <c r="E1094" s="2"/>
    </row>
    <row r="1095" ht="14.25" customHeight="1">
      <c r="D1095" s="2"/>
      <c r="E1095" s="2"/>
    </row>
    <row r="1096" ht="14.25" customHeight="1">
      <c r="D1096" s="2"/>
      <c r="E1096" s="2"/>
    </row>
    <row r="1097" ht="14.25" customHeight="1">
      <c r="D1097" s="2"/>
      <c r="E1097" s="2"/>
    </row>
    <row r="1098" ht="14.25" customHeight="1">
      <c r="D1098" s="2"/>
      <c r="E1098" s="2"/>
    </row>
    <row r="1099" ht="14.25" customHeight="1">
      <c r="D1099" s="2"/>
      <c r="E1099" s="2"/>
    </row>
    <row r="1100" ht="14.25" customHeight="1">
      <c r="D1100" s="2"/>
      <c r="E1100" s="2"/>
    </row>
    <row r="1101" ht="14.25" customHeight="1">
      <c r="D1101" s="2"/>
      <c r="E1101" s="2"/>
    </row>
    <row r="1102" ht="14.25" customHeight="1">
      <c r="D1102" s="2"/>
      <c r="E1102" s="2"/>
    </row>
    <row r="1103" ht="14.25" customHeight="1">
      <c r="D1103" s="2"/>
      <c r="E1103" s="2"/>
    </row>
    <row r="1104" ht="14.25" customHeight="1">
      <c r="D1104" s="2"/>
      <c r="E1104" s="2"/>
    </row>
    <row r="1105" ht="14.25" customHeight="1">
      <c r="D1105" s="2"/>
      <c r="E1105" s="2"/>
    </row>
    <row r="1106" ht="14.25" customHeight="1">
      <c r="D1106" s="2"/>
      <c r="E1106" s="2"/>
    </row>
    <row r="1107" ht="14.25" customHeight="1">
      <c r="D1107" s="2"/>
      <c r="E1107" s="2"/>
    </row>
    <row r="1108" ht="14.25" customHeight="1">
      <c r="D1108" s="2"/>
      <c r="E1108" s="2"/>
    </row>
    <row r="1109" ht="14.25" customHeight="1">
      <c r="D1109" s="2"/>
      <c r="E1109" s="2"/>
    </row>
    <row r="1110" ht="14.25" customHeight="1">
      <c r="D1110" s="2"/>
      <c r="E1110" s="2"/>
    </row>
    <row r="1111" ht="14.25" customHeight="1">
      <c r="D1111" s="2"/>
      <c r="E1111" s="2"/>
    </row>
    <row r="1112" ht="14.25" customHeight="1">
      <c r="D1112" s="2"/>
      <c r="E1112" s="2"/>
    </row>
    <row r="1113" ht="14.25" customHeight="1">
      <c r="D1113" s="2"/>
      <c r="E1113" s="2"/>
    </row>
    <row r="1114" ht="14.25" customHeight="1">
      <c r="D1114" s="2"/>
      <c r="E1114" s="2"/>
    </row>
    <row r="1115" ht="14.25" customHeight="1">
      <c r="D1115" s="2"/>
      <c r="E1115" s="2"/>
    </row>
    <row r="1116" ht="14.25" customHeight="1">
      <c r="D1116" s="2"/>
      <c r="E1116" s="2"/>
    </row>
    <row r="1117" ht="14.25" customHeight="1">
      <c r="D1117" s="2"/>
      <c r="E1117" s="2"/>
    </row>
    <row r="1118" ht="14.25" customHeight="1">
      <c r="D1118" s="2"/>
      <c r="E1118" s="2"/>
    </row>
    <row r="1119" ht="14.25" customHeight="1">
      <c r="D1119" s="2"/>
      <c r="E1119" s="2"/>
    </row>
    <row r="1120" ht="14.25" customHeight="1">
      <c r="D1120" s="2"/>
      <c r="E1120" s="2"/>
    </row>
    <row r="1121" ht="14.25" customHeight="1">
      <c r="D1121" s="2"/>
      <c r="E1121" s="2"/>
    </row>
    <row r="1122" ht="14.25" customHeight="1">
      <c r="D1122" s="2"/>
      <c r="E1122" s="2"/>
    </row>
    <row r="1123" ht="14.25" customHeight="1">
      <c r="D1123" s="2"/>
      <c r="E1123" s="2"/>
    </row>
    <row r="1124" ht="14.25" customHeight="1">
      <c r="D1124" s="2"/>
      <c r="E1124" s="2"/>
    </row>
    <row r="1125" ht="14.25" customHeight="1">
      <c r="D1125" s="2"/>
      <c r="E1125" s="2"/>
    </row>
    <row r="1126" ht="14.25" customHeight="1">
      <c r="D1126" s="2"/>
      <c r="E1126" s="2"/>
    </row>
    <row r="1127" ht="14.25" customHeight="1">
      <c r="D1127" s="2"/>
      <c r="E1127" s="2"/>
    </row>
    <row r="1128" ht="14.25" customHeight="1">
      <c r="D1128" s="2"/>
      <c r="E1128" s="2"/>
    </row>
    <row r="1129" ht="14.25" customHeight="1">
      <c r="D1129" s="2"/>
      <c r="E1129" s="2"/>
    </row>
    <row r="1130" ht="14.25" customHeight="1">
      <c r="D1130" s="2"/>
      <c r="E1130" s="2"/>
    </row>
    <row r="1131" ht="14.25" customHeight="1">
      <c r="D1131" s="2"/>
      <c r="E1131" s="2"/>
    </row>
    <row r="1132" ht="14.25" customHeight="1">
      <c r="D1132" s="2"/>
      <c r="E1132" s="2"/>
    </row>
    <row r="1133" ht="14.25" customHeight="1">
      <c r="D1133" s="2"/>
      <c r="E1133" s="2"/>
    </row>
    <row r="1134" ht="14.25" customHeight="1">
      <c r="D1134" s="2"/>
      <c r="E1134" s="2"/>
    </row>
    <row r="1135" ht="14.25" customHeight="1">
      <c r="D1135" s="2"/>
      <c r="E1135" s="2"/>
    </row>
    <row r="1136" ht="14.25" customHeight="1">
      <c r="D1136" s="2"/>
      <c r="E1136" s="2"/>
    </row>
    <row r="1137" ht="14.25" customHeight="1">
      <c r="D1137" s="2"/>
      <c r="E1137" s="2"/>
    </row>
    <row r="1138" ht="14.25" customHeight="1">
      <c r="D1138" s="2"/>
      <c r="E1138" s="2"/>
    </row>
    <row r="1139" ht="14.25" customHeight="1">
      <c r="D1139" s="2"/>
      <c r="E1139" s="2"/>
    </row>
    <row r="1140" ht="14.25" customHeight="1">
      <c r="D1140" s="2"/>
      <c r="E1140" s="2"/>
    </row>
    <row r="1141" ht="14.25" customHeight="1">
      <c r="D1141" s="2"/>
      <c r="E1141" s="2"/>
    </row>
    <row r="1142" ht="14.25" customHeight="1">
      <c r="D1142" s="2"/>
      <c r="E1142" s="2"/>
    </row>
    <row r="1143" ht="14.25" customHeight="1">
      <c r="D1143" s="2"/>
      <c r="E1143" s="2"/>
    </row>
    <row r="1144" ht="14.25" customHeight="1">
      <c r="D1144" s="2"/>
      <c r="E1144" s="2"/>
    </row>
    <row r="1145" ht="14.25" customHeight="1">
      <c r="D1145" s="2"/>
      <c r="E1145" s="2"/>
    </row>
    <row r="1146" ht="14.25" customHeight="1">
      <c r="D1146" s="2"/>
      <c r="E1146" s="2"/>
    </row>
    <row r="1147" ht="14.25" customHeight="1">
      <c r="D1147" s="2"/>
      <c r="E1147" s="2"/>
    </row>
    <row r="1148" ht="14.25" customHeight="1">
      <c r="D1148" s="2"/>
      <c r="E1148" s="2"/>
    </row>
    <row r="1149" ht="14.25" customHeight="1">
      <c r="D1149" s="2"/>
      <c r="E1149" s="2"/>
    </row>
    <row r="1150" ht="14.25" customHeight="1">
      <c r="D1150" s="2"/>
      <c r="E1150" s="2"/>
    </row>
    <row r="1151" ht="14.25" customHeight="1">
      <c r="D1151" s="2"/>
      <c r="E1151" s="2"/>
    </row>
    <row r="1152" ht="14.25" customHeight="1">
      <c r="D1152" s="2"/>
      <c r="E1152" s="2"/>
    </row>
    <row r="1153" ht="14.25" customHeight="1">
      <c r="D1153" s="2"/>
      <c r="E1153" s="2"/>
    </row>
    <row r="1154" ht="14.25" customHeight="1">
      <c r="D1154" s="2"/>
      <c r="E1154" s="2"/>
    </row>
    <row r="1155" ht="14.25" customHeight="1">
      <c r="D1155" s="2"/>
      <c r="E1155" s="2"/>
    </row>
    <row r="1156" ht="14.25" customHeight="1">
      <c r="D1156" s="2"/>
      <c r="E1156" s="2"/>
    </row>
    <row r="1157" ht="14.25" customHeight="1">
      <c r="D1157" s="2"/>
      <c r="E1157" s="2"/>
    </row>
    <row r="1158" ht="14.25" customHeight="1">
      <c r="D1158" s="2"/>
      <c r="E1158" s="2"/>
    </row>
    <row r="1159" ht="14.25" customHeight="1">
      <c r="D1159" s="2"/>
      <c r="E1159" s="2"/>
    </row>
    <row r="1160" ht="14.25" customHeight="1">
      <c r="D1160" s="2"/>
      <c r="E1160" s="2"/>
    </row>
    <row r="1161" ht="14.25" customHeight="1">
      <c r="D1161" s="2"/>
      <c r="E1161" s="2"/>
    </row>
    <row r="1162" ht="14.25" customHeight="1">
      <c r="D1162" s="2"/>
      <c r="E1162" s="2"/>
    </row>
    <row r="1163" ht="14.25" customHeight="1">
      <c r="D1163" s="2"/>
      <c r="E1163" s="2"/>
    </row>
    <row r="1164" ht="14.25" customHeight="1">
      <c r="D1164" s="2"/>
      <c r="E1164" s="2"/>
    </row>
    <row r="1165" ht="14.25" customHeight="1">
      <c r="D1165" s="2"/>
      <c r="E1165" s="2"/>
    </row>
    <row r="1166" ht="14.25" customHeight="1">
      <c r="D1166" s="2"/>
      <c r="E1166" s="2"/>
    </row>
    <row r="1167" ht="14.25" customHeight="1">
      <c r="D1167" s="2"/>
      <c r="E1167" s="2"/>
    </row>
    <row r="1168" ht="14.25" customHeight="1">
      <c r="D1168" s="2"/>
      <c r="E1168" s="2"/>
    </row>
    <row r="1169" ht="14.25" customHeight="1">
      <c r="D1169" s="2"/>
      <c r="E1169" s="2"/>
    </row>
    <row r="1170" ht="14.25" customHeight="1">
      <c r="D1170" s="2"/>
      <c r="E1170" s="2"/>
    </row>
    <row r="1171" ht="14.25" customHeight="1">
      <c r="D1171" s="2"/>
      <c r="E1171" s="2"/>
    </row>
    <row r="1172" ht="14.25" customHeight="1">
      <c r="D1172" s="2"/>
      <c r="E1172" s="2"/>
    </row>
    <row r="1173" ht="14.25" customHeight="1">
      <c r="D1173" s="2"/>
      <c r="E1173" s="2"/>
    </row>
    <row r="1174" ht="14.25" customHeight="1">
      <c r="D1174" s="2"/>
      <c r="E1174" s="2"/>
    </row>
    <row r="1175" ht="14.25" customHeight="1">
      <c r="D1175" s="2"/>
      <c r="E1175" s="2"/>
    </row>
    <row r="1176" ht="14.25" customHeight="1">
      <c r="D1176" s="2"/>
      <c r="E1176" s="2"/>
    </row>
    <row r="1177" ht="14.25" customHeight="1">
      <c r="D1177" s="2"/>
      <c r="E1177" s="2"/>
    </row>
    <row r="1178" ht="14.25" customHeight="1">
      <c r="D1178" s="2"/>
      <c r="E1178" s="2"/>
    </row>
    <row r="1179" ht="14.25" customHeight="1">
      <c r="D1179" s="2"/>
      <c r="E1179" s="2"/>
    </row>
    <row r="1180" ht="14.25" customHeight="1">
      <c r="D1180" s="2"/>
      <c r="E1180" s="2"/>
    </row>
    <row r="1181" ht="14.25" customHeight="1">
      <c r="D1181" s="2"/>
      <c r="E1181" s="2"/>
    </row>
    <row r="1182" ht="14.25" customHeight="1">
      <c r="D1182" s="2"/>
      <c r="E1182" s="2"/>
    </row>
    <row r="1183" ht="14.25" customHeight="1">
      <c r="D1183" s="2"/>
      <c r="E1183" s="2"/>
    </row>
    <row r="1184" ht="14.25" customHeight="1">
      <c r="D1184" s="2"/>
      <c r="E1184" s="2"/>
    </row>
    <row r="1185" ht="14.25" customHeight="1">
      <c r="D1185" s="2"/>
      <c r="E1185" s="2"/>
    </row>
    <row r="1186" ht="14.25" customHeight="1">
      <c r="D1186" s="2"/>
      <c r="E1186" s="2"/>
    </row>
    <row r="1187" ht="14.25" customHeight="1">
      <c r="D1187" s="2"/>
      <c r="E1187" s="2"/>
    </row>
    <row r="1188" ht="14.25" customHeight="1">
      <c r="D1188" s="2"/>
      <c r="E1188" s="2"/>
    </row>
    <row r="1189" ht="14.25" customHeight="1">
      <c r="D1189" s="2"/>
      <c r="E1189" s="2"/>
    </row>
    <row r="1190" ht="14.25" customHeight="1">
      <c r="D1190" s="2"/>
      <c r="E1190" s="2"/>
    </row>
    <row r="1191" ht="14.25" customHeight="1">
      <c r="D1191" s="2"/>
      <c r="E1191" s="2"/>
    </row>
    <row r="1192" ht="14.25" customHeight="1">
      <c r="D1192" s="2"/>
      <c r="E1192" s="2"/>
    </row>
    <row r="1193" ht="14.25" customHeight="1">
      <c r="D1193" s="2"/>
      <c r="E1193" s="2"/>
    </row>
    <row r="1194" ht="14.25" customHeight="1">
      <c r="D1194" s="2"/>
      <c r="E1194" s="2"/>
    </row>
    <row r="1195" ht="14.25" customHeight="1">
      <c r="D1195" s="2"/>
      <c r="E1195" s="2"/>
    </row>
    <row r="1196" ht="14.25" customHeight="1">
      <c r="D1196" s="2"/>
      <c r="E1196" s="2"/>
    </row>
    <row r="1197" ht="14.25" customHeight="1">
      <c r="D1197" s="2"/>
      <c r="E1197" s="2"/>
    </row>
    <row r="1198" ht="14.25" customHeight="1">
      <c r="D1198" s="2"/>
      <c r="E1198" s="2"/>
    </row>
    <row r="1199" ht="14.25" customHeight="1">
      <c r="D1199" s="2"/>
      <c r="E1199" s="2"/>
    </row>
    <row r="1200" ht="14.25" customHeight="1">
      <c r="D1200" s="2"/>
      <c r="E1200" s="2"/>
    </row>
    <row r="1201" ht="14.25" customHeight="1">
      <c r="D1201" s="2"/>
      <c r="E1201" s="2"/>
    </row>
    <row r="1202" ht="14.25" customHeight="1">
      <c r="D1202" s="2"/>
      <c r="E1202" s="2"/>
    </row>
    <row r="1203" ht="14.25" customHeight="1">
      <c r="D1203" s="2"/>
      <c r="E1203" s="2"/>
    </row>
    <row r="1204" ht="14.25" customHeight="1">
      <c r="D1204" s="2"/>
      <c r="E1204" s="2"/>
    </row>
    <row r="1205" ht="14.25" customHeight="1">
      <c r="D1205" s="2"/>
      <c r="E1205" s="2"/>
    </row>
    <row r="1206" ht="14.25" customHeight="1">
      <c r="D1206" s="2"/>
      <c r="E1206" s="2"/>
    </row>
    <row r="1207" ht="14.25" customHeight="1">
      <c r="D1207" s="2"/>
      <c r="E1207" s="2"/>
    </row>
    <row r="1208" ht="14.25" customHeight="1">
      <c r="D1208" s="2"/>
      <c r="E1208" s="2"/>
    </row>
    <row r="1209" ht="14.25" customHeight="1">
      <c r="D1209" s="2"/>
      <c r="E1209" s="2"/>
    </row>
    <row r="1210" ht="14.25" customHeight="1">
      <c r="D1210" s="2"/>
      <c r="E1210" s="2"/>
    </row>
    <row r="1211" ht="14.25" customHeight="1">
      <c r="D1211" s="2"/>
      <c r="E1211" s="2"/>
    </row>
    <row r="1212" ht="14.25" customHeight="1">
      <c r="D1212" s="2"/>
      <c r="E1212" s="2"/>
    </row>
    <row r="1213" ht="14.25" customHeight="1">
      <c r="D1213" s="2"/>
      <c r="E1213" s="2"/>
    </row>
    <row r="1214" ht="14.25" customHeight="1">
      <c r="D1214" s="2"/>
      <c r="E1214" s="2"/>
    </row>
    <row r="1215" ht="14.25" customHeight="1">
      <c r="D1215" s="2"/>
      <c r="E1215" s="2"/>
    </row>
    <row r="1216" ht="14.25" customHeight="1">
      <c r="D1216" s="2"/>
      <c r="E1216" s="2"/>
    </row>
    <row r="1217" ht="14.25" customHeight="1">
      <c r="D1217" s="2"/>
      <c r="E1217" s="2"/>
    </row>
    <row r="1218" ht="14.25" customHeight="1">
      <c r="D1218" s="2"/>
      <c r="E1218" s="2"/>
    </row>
    <row r="1219" ht="14.25" customHeight="1">
      <c r="D1219" s="2"/>
      <c r="E1219" s="2"/>
    </row>
    <row r="1220" ht="14.25" customHeight="1">
      <c r="D1220" s="2"/>
      <c r="E1220" s="2"/>
    </row>
    <row r="1221" ht="14.25" customHeight="1">
      <c r="D1221" s="2"/>
      <c r="E1221" s="2"/>
    </row>
    <row r="1222" ht="14.25" customHeight="1">
      <c r="D1222" s="2"/>
      <c r="E1222" s="2"/>
    </row>
    <row r="1223" ht="14.25" customHeight="1">
      <c r="D1223" s="2"/>
      <c r="E1223" s="2"/>
    </row>
    <row r="1224" ht="14.25" customHeight="1">
      <c r="D1224" s="2"/>
      <c r="E1224" s="2"/>
    </row>
    <row r="1225" ht="14.25" customHeight="1">
      <c r="D1225" s="2"/>
      <c r="E1225" s="2"/>
    </row>
    <row r="1226" ht="14.25" customHeight="1">
      <c r="D1226" s="2"/>
      <c r="E1226" s="2"/>
    </row>
    <row r="1227" ht="14.25" customHeight="1">
      <c r="D1227" s="2"/>
      <c r="E1227" s="2"/>
    </row>
    <row r="1228" ht="14.25" customHeight="1">
      <c r="D1228" s="2"/>
      <c r="E1228" s="2"/>
    </row>
    <row r="1229" ht="14.25" customHeight="1">
      <c r="D1229" s="2"/>
      <c r="E1229" s="2"/>
    </row>
    <row r="1230" ht="14.25" customHeight="1">
      <c r="D1230" s="2"/>
      <c r="E1230" s="2"/>
    </row>
    <row r="1231" ht="14.25" customHeight="1">
      <c r="D1231" s="2"/>
      <c r="E1231" s="2"/>
    </row>
    <row r="1232" ht="14.25" customHeight="1">
      <c r="D1232" s="2"/>
      <c r="E1232" s="2"/>
    </row>
    <row r="1233" ht="14.25" customHeight="1">
      <c r="D1233" s="2"/>
      <c r="E1233" s="2"/>
    </row>
    <row r="1234" ht="14.25" customHeight="1">
      <c r="D1234" s="2"/>
      <c r="E1234" s="2"/>
    </row>
    <row r="1235" ht="14.25" customHeight="1">
      <c r="D1235" s="2"/>
      <c r="E1235" s="2"/>
    </row>
    <row r="1236" ht="14.25" customHeight="1">
      <c r="D1236" s="2"/>
      <c r="E1236" s="2"/>
    </row>
    <row r="1237" ht="14.25" customHeight="1">
      <c r="D1237" s="2"/>
      <c r="E1237" s="2"/>
    </row>
    <row r="1238" ht="14.25" customHeight="1">
      <c r="D1238" s="2"/>
      <c r="E1238" s="2"/>
    </row>
    <row r="1239" ht="14.25" customHeight="1">
      <c r="D1239" s="2"/>
      <c r="E1239" s="2"/>
    </row>
    <row r="1240" ht="14.25" customHeight="1">
      <c r="D1240" s="2"/>
      <c r="E1240" s="2"/>
    </row>
    <row r="1241" ht="14.25" customHeight="1">
      <c r="D1241" s="2"/>
      <c r="E1241" s="2"/>
    </row>
    <row r="1242" ht="14.25" customHeight="1">
      <c r="D1242" s="2"/>
      <c r="E1242" s="2"/>
    </row>
    <row r="1243" ht="14.25" customHeight="1">
      <c r="D1243" s="2"/>
      <c r="E1243" s="2"/>
    </row>
    <row r="1244" ht="14.25" customHeight="1">
      <c r="D1244" s="2"/>
      <c r="E1244" s="2"/>
    </row>
    <row r="1245" ht="14.25" customHeight="1">
      <c r="D1245" s="2"/>
      <c r="E1245" s="2"/>
    </row>
    <row r="1246" ht="14.25" customHeight="1">
      <c r="D1246" s="2"/>
      <c r="E1246" s="2"/>
    </row>
    <row r="1247" ht="14.25" customHeight="1">
      <c r="D1247" s="2"/>
      <c r="E1247" s="2"/>
    </row>
    <row r="1248" ht="14.25" customHeight="1">
      <c r="D1248" s="2"/>
      <c r="E1248" s="2"/>
    </row>
    <row r="1249" ht="14.25" customHeight="1">
      <c r="D1249" s="2"/>
      <c r="E1249" s="2"/>
    </row>
    <row r="1250" ht="14.25" customHeight="1">
      <c r="D1250" s="2"/>
      <c r="E1250" s="2"/>
    </row>
    <row r="1251" ht="14.25" customHeight="1">
      <c r="D1251" s="2"/>
      <c r="E1251" s="2"/>
    </row>
    <row r="1252" ht="14.25" customHeight="1">
      <c r="D1252" s="2"/>
      <c r="E1252" s="2"/>
    </row>
    <row r="1253" ht="14.25" customHeight="1">
      <c r="D1253" s="2"/>
      <c r="E1253" s="2"/>
    </row>
    <row r="1254" ht="14.25" customHeight="1">
      <c r="D1254" s="2"/>
      <c r="E1254" s="2"/>
    </row>
    <row r="1255" ht="14.25" customHeight="1">
      <c r="D1255" s="2"/>
      <c r="E1255" s="2"/>
    </row>
    <row r="1256" ht="14.25" customHeight="1">
      <c r="D1256" s="2"/>
      <c r="E1256" s="2"/>
    </row>
    <row r="1257" ht="14.25" customHeight="1">
      <c r="D1257" s="2"/>
      <c r="E1257" s="2"/>
    </row>
    <row r="1258" ht="14.25" customHeight="1">
      <c r="D1258" s="2"/>
      <c r="E1258" s="2"/>
    </row>
    <row r="1259" ht="14.25" customHeight="1">
      <c r="D1259" s="2"/>
      <c r="E1259" s="2"/>
    </row>
    <row r="1260" ht="14.25" customHeight="1">
      <c r="D1260" s="2"/>
      <c r="E1260" s="2"/>
    </row>
    <row r="1261" ht="14.25" customHeight="1">
      <c r="D1261" s="2"/>
      <c r="E1261" s="2"/>
    </row>
    <row r="1262" ht="14.25" customHeight="1">
      <c r="D1262" s="2"/>
      <c r="E1262" s="2"/>
    </row>
    <row r="1263" ht="14.25" customHeight="1">
      <c r="D1263" s="2"/>
      <c r="E1263" s="2"/>
    </row>
    <row r="1264" ht="14.25" customHeight="1">
      <c r="D1264" s="2"/>
      <c r="E1264" s="2"/>
    </row>
    <row r="1265" ht="14.25" customHeight="1">
      <c r="D1265" s="2"/>
      <c r="E1265" s="2"/>
    </row>
    <row r="1266" ht="14.25" customHeight="1">
      <c r="D1266" s="2"/>
      <c r="E1266" s="2"/>
    </row>
    <row r="1267" ht="14.25" customHeight="1">
      <c r="D1267" s="2"/>
      <c r="E1267" s="2"/>
    </row>
    <row r="1268" ht="14.25" customHeight="1">
      <c r="D1268" s="2"/>
      <c r="E1268" s="2"/>
    </row>
    <row r="1269" ht="14.25" customHeight="1">
      <c r="D1269" s="2"/>
      <c r="E1269" s="2"/>
    </row>
    <row r="1270" ht="14.25" customHeight="1">
      <c r="D1270" s="2"/>
      <c r="E1270" s="2"/>
    </row>
    <row r="1271" ht="14.25" customHeight="1">
      <c r="D1271" s="2"/>
      <c r="E1271" s="2"/>
    </row>
    <row r="1272" ht="14.25" customHeight="1">
      <c r="D1272" s="2"/>
      <c r="E1272" s="2"/>
    </row>
    <row r="1273" ht="14.25" customHeight="1">
      <c r="D1273" s="2"/>
      <c r="E1273" s="2"/>
    </row>
    <row r="1274" ht="14.25" customHeight="1">
      <c r="D1274" s="2"/>
      <c r="E1274" s="2"/>
    </row>
    <row r="1275" ht="14.25" customHeight="1">
      <c r="D1275" s="2"/>
      <c r="E1275" s="2"/>
    </row>
    <row r="1276" ht="14.25" customHeight="1">
      <c r="D1276" s="2"/>
      <c r="E1276" s="2"/>
    </row>
    <row r="1277" ht="14.25" customHeight="1">
      <c r="D1277" s="2"/>
      <c r="E1277" s="2"/>
    </row>
    <row r="1278" ht="14.25" customHeight="1">
      <c r="D1278" s="2"/>
      <c r="E1278" s="2"/>
    </row>
    <row r="1279" ht="14.25" customHeight="1">
      <c r="D1279" s="2"/>
      <c r="E1279" s="2"/>
    </row>
    <row r="1280" ht="14.25" customHeight="1">
      <c r="D1280" s="2"/>
      <c r="E1280" s="2"/>
    </row>
    <row r="1281" ht="14.25" customHeight="1">
      <c r="D1281" s="2"/>
      <c r="E1281" s="2"/>
    </row>
    <row r="1282" ht="14.25" customHeight="1">
      <c r="D1282" s="2"/>
      <c r="E1282" s="2"/>
    </row>
    <row r="1283" ht="14.25" customHeight="1">
      <c r="D1283" s="2"/>
      <c r="E1283" s="2"/>
    </row>
    <row r="1284" ht="14.25" customHeight="1">
      <c r="D1284" s="2"/>
      <c r="E1284" s="2"/>
    </row>
    <row r="1285" ht="14.25" customHeight="1">
      <c r="D1285" s="2"/>
      <c r="E1285" s="2"/>
    </row>
    <row r="1286" ht="14.25" customHeight="1">
      <c r="D1286" s="2"/>
      <c r="E1286" s="2"/>
    </row>
    <row r="1287" ht="14.25" customHeight="1">
      <c r="D1287" s="2"/>
      <c r="E1287" s="2"/>
    </row>
    <row r="1288" ht="14.25" customHeight="1">
      <c r="D1288" s="2"/>
      <c r="E1288" s="2"/>
    </row>
    <row r="1289" ht="14.25" customHeight="1">
      <c r="D1289" s="2"/>
      <c r="E1289" s="2"/>
    </row>
    <row r="1290" ht="14.25" customHeight="1">
      <c r="D1290" s="2"/>
      <c r="E1290" s="2"/>
    </row>
    <row r="1291" ht="14.25" customHeight="1">
      <c r="D1291" s="2"/>
      <c r="E1291" s="2"/>
    </row>
    <row r="1292" ht="14.25" customHeight="1">
      <c r="D1292" s="2"/>
      <c r="E1292" s="2"/>
    </row>
    <row r="1293" ht="14.25" customHeight="1">
      <c r="D1293" s="2"/>
      <c r="E1293" s="2"/>
    </row>
    <row r="1294" ht="14.25" customHeight="1">
      <c r="D1294" s="2"/>
      <c r="E1294" s="2"/>
    </row>
    <row r="1295" ht="14.25" customHeight="1">
      <c r="D1295" s="2"/>
      <c r="E1295" s="2"/>
    </row>
    <row r="1296" ht="14.25" customHeight="1">
      <c r="D1296" s="2"/>
      <c r="E1296" s="2"/>
    </row>
    <row r="1297" ht="14.25" customHeight="1">
      <c r="D1297" s="2"/>
      <c r="E1297" s="2"/>
    </row>
    <row r="1298" ht="14.25" customHeight="1">
      <c r="D1298" s="2"/>
      <c r="E1298" s="2"/>
    </row>
    <row r="1299" ht="14.25" customHeight="1">
      <c r="D1299" s="2"/>
      <c r="E1299" s="2"/>
    </row>
    <row r="1300" ht="14.25" customHeight="1">
      <c r="D1300" s="2"/>
      <c r="E1300" s="2"/>
    </row>
    <row r="1301" ht="14.25" customHeight="1">
      <c r="D1301" s="2"/>
      <c r="E1301" s="2"/>
    </row>
    <row r="1302" ht="14.25" customHeight="1">
      <c r="D1302" s="2"/>
      <c r="E1302" s="2"/>
    </row>
    <row r="1303" ht="14.25" customHeight="1">
      <c r="D1303" s="2"/>
      <c r="E1303" s="2"/>
    </row>
    <row r="1304" ht="14.25" customHeight="1">
      <c r="D1304" s="2"/>
      <c r="E1304" s="2"/>
    </row>
    <row r="1305" ht="14.25" customHeight="1">
      <c r="D1305" s="2"/>
      <c r="E1305" s="2"/>
    </row>
    <row r="1306" ht="14.25" customHeight="1">
      <c r="D1306" s="2"/>
      <c r="E1306" s="2"/>
    </row>
    <row r="1307" ht="14.25" customHeight="1">
      <c r="D1307" s="2"/>
      <c r="E1307" s="2"/>
    </row>
    <row r="1308" ht="14.25" customHeight="1">
      <c r="D1308" s="2"/>
      <c r="E1308" s="2"/>
    </row>
    <row r="1309" ht="14.25" customHeight="1">
      <c r="D1309" s="2"/>
      <c r="E1309" s="2"/>
    </row>
    <row r="1310" ht="14.25" customHeight="1">
      <c r="D1310" s="2"/>
      <c r="E1310" s="2"/>
    </row>
    <row r="1311" ht="14.25" customHeight="1">
      <c r="D1311" s="2"/>
      <c r="E1311" s="2"/>
    </row>
    <row r="1312" ht="14.25" customHeight="1">
      <c r="D1312" s="2"/>
      <c r="E1312" s="2"/>
    </row>
    <row r="1313" ht="14.25" customHeight="1">
      <c r="D1313" s="2"/>
      <c r="E1313" s="2"/>
    </row>
    <row r="1314" ht="14.25" customHeight="1">
      <c r="D1314" s="2"/>
      <c r="E1314" s="2"/>
    </row>
    <row r="1315" ht="14.25" customHeight="1">
      <c r="D1315" s="2"/>
      <c r="E1315" s="2"/>
    </row>
    <row r="1316" ht="14.25" customHeight="1">
      <c r="D1316" s="2"/>
      <c r="E1316" s="2"/>
    </row>
    <row r="1317" ht="14.25" customHeight="1">
      <c r="D1317" s="2"/>
      <c r="E1317" s="2"/>
    </row>
    <row r="1318" ht="14.25" customHeight="1">
      <c r="D1318" s="2"/>
      <c r="E1318" s="2"/>
    </row>
    <row r="1319" ht="14.25" customHeight="1">
      <c r="D1319" s="2"/>
      <c r="E1319" s="2"/>
    </row>
    <row r="1320" ht="14.25" customHeight="1">
      <c r="D1320" s="2"/>
      <c r="E1320" s="2"/>
    </row>
    <row r="1321" ht="14.25" customHeight="1">
      <c r="D1321" s="2"/>
      <c r="E1321" s="2"/>
    </row>
    <row r="1322" ht="14.25" customHeight="1">
      <c r="D1322" s="2"/>
      <c r="E1322" s="2"/>
    </row>
    <row r="1323" ht="14.25" customHeight="1">
      <c r="D1323" s="2"/>
      <c r="E1323" s="2"/>
    </row>
    <row r="1324" ht="14.25" customHeight="1">
      <c r="D1324" s="2"/>
      <c r="E1324" s="2"/>
    </row>
    <row r="1325" ht="14.25" customHeight="1">
      <c r="D1325" s="2"/>
      <c r="E1325" s="2"/>
    </row>
    <row r="1326" ht="14.25" customHeight="1">
      <c r="D1326" s="2"/>
      <c r="E1326" s="2"/>
    </row>
    <row r="1327" ht="14.25" customHeight="1">
      <c r="D1327" s="2"/>
      <c r="E1327" s="2"/>
    </row>
    <row r="1328" ht="14.25" customHeight="1">
      <c r="D1328" s="2"/>
      <c r="E1328" s="2"/>
    </row>
    <row r="1329" ht="14.25" customHeight="1">
      <c r="D1329" s="2"/>
      <c r="E1329" s="2"/>
    </row>
    <row r="1330" ht="14.25" customHeight="1">
      <c r="D1330" s="2"/>
      <c r="E1330" s="2"/>
    </row>
    <row r="1331" ht="14.25" customHeight="1">
      <c r="D1331" s="2"/>
      <c r="E1331" s="2"/>
    </row>
    <row r="1332" ht="14.25" customHeight="1">
      <c r="D1332" s="2"/>
      <c r="E1332" s="2"/>
    </row>
    <row r="1333" ht="14.25" customHeight="1">
      <c r="D1333" s="2"/>
      <c r="E1333" s="2"/>
    </row>
    <row r="1334" ht="14.25" customHeight="1">
      <c r="D1334" s="2"/>
      <c r="E1334" s="2"/>
    </row>
    <row r="1335" ht="14.25" customHeight="1">
      <c r="D1335" s="2"/>
      <c r="E1335" s="2"/>
    </row>
    <row r="1336" ht="14.25" customHeight="1">
      <c r="D1336" s="2"/>
      <c r="E1336" s="2"/>
    </row>
    <row r="1337" ht="14.25" customHeight="1">
      <c r="D1337" s="2"/>
      <c r="E1337" s="2"/>
    </row>
    <row r="1338" ht="14.25" customHeight="1">
      <c r="D1338" s="2"/>
      <c r="E1338" s="2"/>
    </row>
    <row r="1339" ht="14.25" customHeight="1">
      <c r="D1339" s="2"/>
      <c r="E1339" s="2"/>
    </row>
    <row r="1340" ht="14.25" customHeight="1">
      <c r="D1340" s="2"/>
      <c r="E1340" s="2"/>
    </row>
    <row r="1341" ht="14.25" customHeight="1">
      <c r="D1341" s="2"/>
      <c r="E1341" s="2"/>
    </row>
    <row r="1342" ht="14.25" customHeight="1">
      <c r="D1342" s="2"/>
      <c r="E1342" s="2"/>
    </row>
    <row r="1343" ht="14.25" customHeight="1">
      <c r="D1343" s="2"/>
      <c r="E1343" s="2"/>
    </row>
    <row r="1344" ht="14.25" customHeight="1">
      <c r="D1344" s="2"/>
      <c r="E1344" s="2"/>
    </row>
    <row r="1345" ht="14.25" customHeight="1">
      <c r="D1345" s="2"/>
      <c r="E1345" s="2"/>
    </row>
    <row r="1346" ht="14.25" customHeight="1">
      <c r="D1346" s="2"/>
      <c r="E1346" s="2"/>
    </row>
    <row r="1347" ht="14.25" customHeight="1">
      <c r="D1347" s="2"/>
      <c r="E1347" s="2"/>
    </row>
    <row r="1348" ht="14.25" customHeight="1">
      <c r="D1348" s="2"/>
      <c r="E1348" s="2"/>
    </row>
    <row r="1349" ht="14.25" customHeight="1">
      <c r="D1349" s="2"/>
      <c r="E1349" s="2"/>
    </row>
    <row r="1350" ht="14.25" customHeight="1">
      <c r="D1350" s="2"/>
      <c r="E1350" s="2"/>
    </row>
    <row r="1351" ht="14.25" customHeight="1">
      <c r="D1351" s="2"/>
      <c r="E1351" s="2"/>
    </row>
    <row r="1352" ht="14.25" customHeight="1">
      <c r="D1352" s="2"/>
      <c r="E1352" s="2"/>
    </row>
    <row r="1353" ht="14.25" customHeight="1">
      <c r="D1353" s="2"/>
      <c r="E1353" s="2"/>
    </row>
    <row r="1354" ht="14.25" customHeight="1">
      <c r="D1354" s="2"/>
      <c r="E1354" s="2"/>
    </row>
    <row r="1355" ht="14.25" customHeight="1">
      <c r="D1355" s="2"/>
      <c r="E1355" s="2"/>
    </row>
    <row r="1356" ht="14.25" customHeight="1">
      <c r="D1356" s="2"/>
      <c r="E1356" s="2"/>
    </row>
    <row r="1357" ht="14.25" customHeight="1">
      <c r="D1357" s="2"/>
      <c r="E1357" s="2"/>
    </row>
    <row r="1358" ht="14.25" customHeight="1">
      <c r="D1358" s="2"/>
      <c r="E1358" s="2"/>
    </row>
    <row r="1359" ht="14.25" customHeight="1">
      <c r="D1359" s="2"/>
      <c r="E1359" s="2"/>
    </row>
    <row r="1360" ht="14.25" customHeight="1">
      <c r="D1360" s="2"/>
      <c r="E1360" s="2"/>
    </row>
    <row r="1361" ht="14.25" customHeight="1">
      <c r="D1361" s="2"/>
      <c r="E1361" s="2"/>
    </row>
    <row r="1362" ht="14.25" customHeight="1">
      <c r="D1362" s="2"/>
      <c r="E1362" s="2"/>
    </row>
    <row r="1363" ht="14.25" customHeight="1">
      <c r="D1363" s="2"/>
      <c r="E1363" s="2"/>
    </row>
    <row r="1364" ht="14.25" customHeight="1">
      <c r="D1364" s="2"/>
      <c r="E1364" s="2"/>
    </row>
    <row r="1365" ht="14.25" customHeight="1">
      <c r="D1365" s="2"/>
      <c r="E1365" s="2"/>
    </row>
    <row r="1366" ht="14.25" customHeight="1">
      <c r="D1366" s="2"/>
      <c r="E1366" s="2"/>
    </row>
    <row r="1367" ht="14.25" customHeight="1">
      <c r="D1367" s="2"/>
      <c r="E1367" s="2"/>
    </row>
    <row r="1368" ht="14.25" customHeight="1">
      <c r="D1368" s="2"/>
      <c r="E1368" s="2"/>
    </row>
    <row r="1369" ht="14.25" customHeight="1">
      <c r="D1369" s="2"/>
      <c r="E1369" s="2"/>
    </row>
    <row r="1370" ht="14.25" customHeight="1">
      <c r="D1370" s="2"/>
      <c r="E1370" s="2"/>
    </row>
    <row r="1371" ht="14.25" customHeight="1">
      <c r="D1371" s="2"/>
      <c r="E1371" s="2"/>
    </row>
    <row r="1372" ht="14.25" customHeight="1">
      <c r="D1372" s="2"/>
      <c r="E1372" s="2"/>
    </row>
    <row r="1373" ht="14.25" customHeight="1">
      <c r="D1373" s="2"/>
      <c r="E1373" s="2"/>
    </row>
    <row r="1374" ht="14.25" customHeight="1">
      <c r="D1374" s="2"/>
      <c r="E1374" s="2"/>
    </row>
    <row r="1375" ht="14.25" customHeight="1">
      <c r="D1375" s="2"/>
      <c r="E1375" s="2"/>
    </row>
    <row r="1376" ht="14.25" customHeight="1">
      <c r="D1376" s="2"/>
      <c r="E1376" s="2"/>
    </row>
    <row r="1377" ht="14.25" customHeight="1">
      <c r="D1377" s="2"/>
      <c r="E1377" s="2"/>
    </row>
    <row r="1378" ht="14.25" customHeight="1">
      <c r="D1378" s="2"/>
      <c r="E1378" s="2"/>
    </row>
    <row r="1379" ht="14.25" customHeight="1">
      <c r="D1379" s="2"/>
      <c r="E1379" s="2"/>
    </row>
    <row r="1380" ht="14.25" customHeight="1">
      <c r="D1380" s="2"/>
      <c r="E1380" s="2"/>
    </row>
    <row r="1381" ht="14.25" customHeight="1">
      <c r="D1381" s="2"/>
      <c r="E1381" s="2"/>
    </row>
    <row r="1382" ht="14.25" customHeight="1">
      <c r="D1382" s="2"/>
      <c r="E1382" s="2"/>
    </row>
    <row r="1383" ht="14.25" customHeight="1">
      <c r="D1383" s="2"/>
      <c r="E1383" s="2"/>
    </row>
    <row r="1384" ht="14.25" customHeight="1">
      <c r="D1384" s="2"/>
      <c r="E1384" s="2"/>
    </row>
    <row r="1385" ht="14.25" customHeight="1">
      <c r="D1385" s="2"/>
      <c r="E1385" s="2"/>
    </row>
    <row r="1386" ht="14.25" customHeight="1">
      <c r="D1386" s="2"/>
      <c r="E1386" s="2"/>
    </row>
    <row r="1387" ht="14.25" customHeight="1">
      <c r="D1387" s="2"/>
      <c r="E1387" s="2"/>
    </row>
    <row r="1388" ht="14.25" customHeight="1">
      <c r="D1388" s="2"/>
      <c r="E1388" s="2"/>
    </row>
    <row r="1389" ht="14.25" customHeight="1">
      <c r="D1389" s="2"/>
      <c r="E1389" s="2"/>
    </row>
    <row r="1390" ht="14.25" customHeight="1">
      <c r="D1390" s="2"/>
      <c r="E1390" s="2"/>
    </row>
    <row r="1391" ht="14.25" customHeight="1">
      <c r="D1391" s="2"/>
      <c r="E1391" s="2"/>
    </row>
    <row r="1392" ht="14.25" customHeight="1">
      <c r="D1392" s="2"/>
      <c r="E1392" s="2"/>
    </row>
    <row r="1393" ht="14.25" customHeight="1">
      <c r="D1393" s="2"/>
      <c r="E1393" s="2"/>
    </row>
    <row r="1394" ht="14.25" customHeight="1">
      <c r="D1394" s="2"/>
      <c r="E1394" s="2"/>
    </row>
    <row r="1395" ht="14.25" customHeight="1">
      <c r="D1395" s="2"/>
      <c r="E1395" s="2"/>
    </row>
    <row r="1396" ht="14.25" customHeight="1">
      <c r="D1396" s="2"/>
      <c r="E1396" s="2"/>
    </row>
    <row r="1397" ht="14.25" customHeight="1">
      <c r="D1397" s="2"/>
      <c r="E1397" s="2"/>
    </row>
    <row r="1398" ht="14.25" customHeight="1">
      <c r="D1398" s="2"/>
      <c r="E1398" s="2"/>
    </row>
    <row r="1399" ht="14.25" customHeight="1">
      <c r="D1399" s="2"/>
      <c r="E1399" s="2"/>
    </row>
    <row r="1400" ht="14.25" customHeight="1">
      <c r="D1400" s="2"/>
      <c r="E1400" s="2"/>
    </row>
    <row r="1401" ht="14.25" customHeight="1">
      <c r="D1401" s="2"/>
      <c r="E1401" s="2"/>
    </row>
    <row r="1402" ht="14.25" customHeight="1">
      <c r="D1402" s="2"/>
      <c r="E1402" s="2"/>
    </row>
    <row r="1403" ht="14.25" customHeight="1">
      <c r="D1403" s="2"/>
      <c r="E1403" s="2"/>
    </row>
    <row r="1404" ht="14.25" customHeight="1">
      <c r="D1404" s="2"/>
      <c r="E1404" s="2"/>
    </row>
    <row r="1405" ht="14.25" customHeight="1">
      <c r="D1405" s="2"/>
      <c r="E1405" s="2"/>
    </row>
    <row r="1406" ht="14.25" customHeight="1">
      <c r="D1406" s="2"/>
      <c r="E1406" s="2"/>
    </row>
    <row r="1407" ht="14.25" customHeight="1">
      <c r="D1407" s="2"/>
      <c r="E1407" s="2"/>
    </row>
    <row r="1408" ht="14.25" customHeight="1">
      <c r="D1408" s="2"/>
      <c r="E1408" s="2"/>
    </row>
    <row r="1409" ht="14.25" customHeight="1">
      <c r="D1409" s="2"/>
      <c r="E1409" s="2"/>
    </row>
    <row r="1410" ht="14.25" customHeight="1">
      <c r="D1410" s="2"/>
      <c r="E1410" s="2"/>
    </row>
    <row r="1411" ht="14.25" customHeight="1">
      <c r="D1411" s="2"/>
      <c r="E1411" s="2"/>
    </row>
    <row r="1412" ht="14.25" customHeight="1">
      <c r="D1412" s="2"/>
      <c r="E1412" s="2"/>
    </row>
    <row r="1413" ht="14.25" customHeight="1">
      <c r="D1413" s="2"/>
      <c r="E1413" s="2"/>
    </row>
    <row r="1414" ht="14.25" customHeight="1">
      <c r="D1414" s="2"/>
      <c r="E1414" s="2"/>
    </row>
    <row r="1415" ht="14.25" customHeight="1">
      <c r="D1415" s="2"/>
      <c r="E1415" s="2"/>
    </row>
    <row r="1416" ht="14.25" customHeight="1">
      <c r="D1416" s="2"/>
      <c r="E1416" s="2"/>
    </row>
    <row r="1417" ht="14.25" customHeight="1">
      <c r="D1417" s="2"/>
      <c r="E1417" s="2"/>
    </row>
    <row r="1418" ht="14.25" customHeight="1">
      <c r="D1418" s="2"/>
      <c r="E1418" s="2"/>
    </row>
    <row r="1419" ht="14.25" customHeight="1">
      <c r="D1419" s="2"/>
      <c r="E1419" s="2"/>
    </row>
    <row r="1420" ht="14.25" customHeight="1">
      <c r="D1420" s="2"/>
      <c r="E1420" s="2"/>
    </row>
    <row r="1421" ht="14.25" customHeight="1">
      <c r="D1421" s="2"/>
      <c r="E1421" s="2"/>
    </row>
    <row r="1422" ht="14.25" customHeight="1">
      <c r="D1422" s="2"/>
      <c r="E1422" s="2"/>
    </row>
    <row r="1423" ht="14.25" customHeight="1">
      <c r="D1423" s="2"/>
      <c r="E1423" s="2"/>
    </row>
    <row r="1424" ht="14.25" customHeight="1">
      <c r="D1424" s="2"/>
      <c r="E1424" s="2"/>
    </row>
    <row r="1425" ht="14.25" customHeight="1">
      <c r="D1425" s="2"/>
      <c r="E1425" s="2"/>
    </row>
    <row r="1426" ht="14.25" customHeight="1">
      <c r="D1426" s="2"/>
      <c r="E1426" s="2"/>
    </row>
    <row r="1427" ht="14.25" customHeight="1">
      <c r="D1427" s="2"/>
      <c r="E1427" s="2"/>
    </row>
    <row r="1428" ht="14.25" customHeight="1">
      <c r="D1428" s="2"/>
      <c r="E1428" s="2"/>
    </row>
    <row r="1429" ht="14.25" customHeight="1">
      <c r="D1429" s="2"/>
      <c r="E1429" s="2"/>
    </row>
    <row r="1430" ht="14.25" customHeight="1">
      <c r="D1430" s="2"/>
      <c r="E1430" s="2"/>
    </row>
    <row r="1431" ht="14.25" customHeight="1">
      <c r="D1431" s="2"/>
      <c r="E1431" s="2"/>
    </row>
    <row r="1432" ht="14.25" customHeight="1">
      <c r="D1432" s="2"/>
      <c r="E1432" s="2"/>
    </row>
    <row r="1433" ht="14.25" customHeight="1">
      <c r="D1433" s="2"/>
      <c r="E1433" s="2"/>
    </row>
    <row r="1434" ht="14.25" customHeight="1">
      <c r="D1434" s="2"/>
      <c r="E1434" s="2"/>
    </row>
    <row r="1435" ht="14.25" customHeight="1">
      <c r="D1435" s="2"/>
      <c r="E1435" s="2"/>
    </row>
    <row r="1436" ht="14.25" customHeight="1">
      <c r="D1436" s="2"/>
      <c r="E1436" s="2"/>
    </row>
    <row r="1437" ht="14.25" customHeight="1">
      <c r="D1437" s="2"/>
      <c r="E1437" s="2"/>
    </row>
    <row r="1438" ht="14.25" customHeight="1">
      <c r="D1438" s="2"/>
      <c r="E1438" s="2"/>
    </row>
    <row r="1439" ht="14.25" customHeight="1">
      <c r="D1439" s="2"/>
      <c r="E1439" s="2"/>
    </row>
    <row r="1440" ht="14.25" customHeight="1">
      <c r="D1440" s="2"/>
      <c r="E1440" s="2"/>
    </row>
    <row r="1441" ht="14.25" customHeight="1">
      <c r="D1441" s="2"/>
      <c r="E1441" s="2"/>
    </row>
    <row r="1442" ht="14.25" customHeight="1">
      <c r="D1442" s="2"/>
      <c r="E1442" s="2"/>
    </row>
    <row r="1443" ht="14.25" customHeight="1">
      <c r="D1443" s="2"/>
      <c r="E1443" s="2"/>
    </row>
    <row r="1444" ht="14.25" customHeight="1">
      <c r="D1444" s="2"/>
      <c r="E1444" s="2"/>
    </row>
    <row r="1445" ht="14.25" customHeight="1">
      <c r="D1445" s="2"/>
      <c r="E1445" s="2"/>
    </row>
    <row r="1446" ht="14.25" customHeight="1">
      <c r="D1446" s="2"/>
      <c r="E1446" s="2"/>
    </row>
    <row r="1447" ht="14.25" customHeight="1">
      <c r="D1447" s="2"/>
      <c r="E1447" s="2"/>
    </row>
    <row r="1448" ht="14.25" customHeight="1">
      <c r="D1448" s="2"/>
      <c r="E1448" s="2"/>
    </row>
    <row r="1449" ht="14.25" customHeight="1">
      <c r="D1449" s="2"/>
      <c r="E1449" s="2"/>
    </row>
    <row r="1450" ht="14.25" customHeight="1">
      <c r="D1450" s="2"/>
      <c r="E1450" s="2"/>
    </row>
    <row r="1451" ht="14.25" customHeight="1">
      <c r="D1451" s="2"/>
      <c r="E1451" s="2"/>
    </row>
    <row r="1452" ht="14.25" customHeight="1">
      <c r="D1452" s="2"/>
      <c r="E1452" s="2"/>
    </row>
    <row r="1453" ht="14.25" customHeight="1">
      <c r="D1453" s="2"/>
      <c r="E1453" s="2"/>
    </row>
    <row r="1454" ht="14.25" customHeight="1">
      <c r="D1454" s="2"/>
      <c r="E1454" s="2"/>
    </row>
    <row r="1455" ht="14.25" customHeight="1">
      <c r="D1455" s="2"/>
      <c r="E1455" s="2"/>
    </row>
    <row r="1456" ht="14.25" customHeight="1">
      <c r="D1456" s="2"/>
      <c r="E1456" s="2"/>
    </row>
    <row r="1457" ht="14.25" customHeight="1">
      <c r="D1457" s="2"/>
      <c r="E1457" s="2"/>
    </row>
    <row r="1458" ht="14.25" customHeight="1">
      <c r="D1458" s="2"/>
      <c r="E1458" s="2"/>
    </row>
    <row r="1459" ht="14.25" customHeight="1">
      <c r="D1459" s="2"/>
      <c r="E1459" s="2"/>
    </row>
    <row r="1460" ht="14.25" customHeight="1">
      <c r="D1460" s="2"/>
      <c r="E1460" s="2"/>
    </row>
    <row r="1461" ht="14.25" customHeight="1">
      <c r="D1461" s="2"/>
      <c r="E1461" s="2"/>
    </row>
    <row r="1462" ht="14.25" customHeight="1">
      <c r="D1462" s="2"/>
      <c r="E1462" s="2"/>
    </row>
    <row r="1463" ht="14.25" customHeight="1">
      <c r="D1463" s="2"/>
      <c r="E1463" s="2"/>
    </row>
    <row r="1464" ht="14.25" customHeight="1">
      <c r="D1464" s="2"/>
      <c r="E1464" s="2"/>
    </row>
    <row r="1465" ht="14.25" customHeight="1">
      <c r="D1465" s="2"/>
      <c r="E1465" s="2"/>
    </row>
    <row r="1466" ht="14.25" customHeight="1">
      <c r="D1466" s="2"/>
      <c r="E1466" s="2"/>
    </row>
    <row r="1467" ht="14.25" customHeight="1">
      <c r="D1467" s="2"/>
      <c r="E1467" s="2"/>
    </row>
    <row r="1468" ht="14.25" customHeight="1">
      <c r="D1468" s="2"/>
      <c r="E1468" s="2"/>
    </row>
    <row r="1469" ht="14.25" customHeight="1">
      <c r="D1469" s="2"/>
      <c r="E1469" s="2"/>
    </row>
    <row r="1470" ht="14.25" customHeight="1">
      <c r="D1470" s="2"/>
      <c r="E1470" s="2"/>
    </row>
    <row r="1471" ht="14.25" customHeight="1">
      <c r="D1471" s="2"/>
      <c r="E1471" s="2"/>
    </row>
    <row r="1472" ht="14.25" customHeight="1">
      <c r="D1472" s="2"/>
      <c r="E1472" s="2"/>
    </row>
    <row r="1473" ht="14.25" customHeight="1">
      <c r="D1473" s="2"/>
      <c r="E1473" s="2"/>
    </row>
    <row r="1474" ht="14.25" customHeight="1">
      <c r="D1474" s="2"/>
      <c r="E1474" s="2"/>
    </row>
    <row r="1475" ht="14.25" customHeight="1">
      <c r="D1475" s="2"/>
      <c r="E1475" s="2"/>
    </row>
    <row r="1476" ht="14.25" customHeight="1">
      <c r="D1476" s="2"/>
      <c r="E1476" s="2"/>
    </row>
    <row r="1477" ht="14.25" customHeight="1">
      <c r="D1477" s="2"/>
      <c r="E1477" s="2"/>
    </row>
    <row r="1478" ht="14.25" customHeight="1">
      <c r="D1478" s="2"/>
      <c r="E1478" s="2"/>
    </row>
    <row r="1479" ht="14.25" customHeight="1">
      <c r="D1479" s="2"/>
      <c r="E1479" s="2"/>
    </row>
    <row r="1480" ht="14.25" customHeight="1">
      <c r="D1480" s="2"/>
      <c r="E1480" s="2"/>
    </row>
    <row r="1481" ht="14.25" customHeight="1">
      <c r="D1481" s="2"/>
      <c r="E1481" s="2"/>
    </row>
    <row r="1482" ht="14.25" customHeight="1">
      <c r="D1482" s="2"/>
      <c r="E1482" s="2"/>
    </row>
    <row r="1483" ht="14.25" customHeight="1">
      <c r="D1483" s="2"/>
      <c r="E1483" s="2"/>
    </row>
    <row r="1484" ht="14.25" customHeight="1">
      <c r="D1484" s="2"/>
      <c r="E1484" s="2"/>
    </row>
    <row r="1485" ht="14.25" customHeight="1">
      <c r="D1485" s="2"/>
      <c r="E1485" s="2"/>
    </row>
    <row r="1486" ht="14.25" customHeight="1">
      <c r="D1486" s="2"/>
      <c r="E1486" s="2"/>
    </row>
    <row r="1487" ht="14.25" customHeight="1">
      <c r="D1487" s="2"/>
      <c r="E1487" s="2"/>
    </row>
    <row r="1488" ht="14.25" customHeight="1">
      <c r="D1488" s="2"/>
      <c r="E1488" s="2"/>
    </row>
    <row r="1489" ht="14.25" customHeight="1">
      <c r="D1489" s="2"/>
      <c r="E1489" s="2"/>
    </row>
    <row r="1490" ht="14.25" customHeight="1">
      <c r="D1490" s="2"/>
      <c r="E1490" s="2"/>
    </row>
    <row r="1491" ht="14.25" customHeight="1">
      <c r="D1491" s="2"/>
      <c r="E1491" s="2"/>
    </row>
    <row r="1492" ht="14.25" customHeight="1">
      <c r="D1492" s="2"/>
      <c r="E1492" s="2"/>
    </row>
    <row r="1493" ht="14.25" customHeight="1">
      <c r="D1493" s="2"/>
      <c r="E1493" s="2"/>
    </row>
    <row r="1494" ht="14.25" customHeight="1">
      <c r="D1494" s="2"/>
      <c r="E1494" s="2"/>
    </row>
    <row r="1495" ht="14.25" customHeight="1">
      <c r="D1495" s="2"/>
      <c r="E1495" s="2"/>
    </row>
    <row r="1496" ht="14.25" customHeight="1">
      <c r="D1496" s="2"/>
      <c r="E1496" s="2"/>
    </row>
    <row r="1497" ht="14.25" customHeight="1">
      <c r="D1497" s="2"/>
      <c r="E1497" s="2"/>
    </row>
    <row r="1498" ht="14.25" customHeight="1">
      <c r="D1498" s="2"/>
      <c r="E1498" s="2"/>
    </row>
    <row r="1499" ht="14.25" customHeight="1">
      <c r="D1499" s="2"/>
      <c r="E1499" s="2"/>
    </row>
    <row r="1500" ht="14.25" customHeight="1">
      <c r="D1500" s="2"/>
      <c r="E1500" s="2"/>
    </row>
    <row r="1501" ht="14.25" customHeight="1">
      <c r="D1501" s="2"/>
      <c r="E1501" s="2"/>
    </row>
    <row r="1502" ht="14.25" customHeight="1">
      <c r="D1502" s="2"/>
      <c r="E1502" s="2"/>
    </row>
    <row r="1503" ht="14.25" customHeight="1">
      <c r="D1503" s="2"/>
      <c r="E1503" s="2"/>
    </row>
    <row r="1504" ht="14.25" customHeight="1">
      <c r="D1504" s="2"/>
      <c r="E1504" s="2"/>
    </row>
    <row r="1505" ht="14.25" customHeight="1">
      <c r="D1505" s="2"/>
      <c r="E1505" s="2"/>
    </row>
    <row r="1506" ht="14.25" customHeight="1">
      <c r="D1506" s="2"/>
      <c r="E1506" s="2"/>
    </row>
    <row r="1507" ht="14.25" customHeight="1">
      <c r="D1507" s="2"/>
      <c r="E1507" s="2"/>
    </row>
    <row r="1508" ht="14.25" customHeight="1">
      <c r="D1508" s="2"/>
      <c r="E1508" s="2"/>
    </row>
    <row r="1509" ht="14.25" customHeight="1">
      <c r="D1509" s="2"/>
      <c r="E1509" s="2"/>
    </row>
    <row r="1510" ht="14.25" customHeight="1">
      <c r="D1510" s="2"/>
      <c r="E1510" s="2"/>
    </row>
    <row r="1511" ht="14.25" customHeight="1">
      <c r="D1511" s="2"/>
      <c r="E1511" s="2"/>
    </row>
    <row r="1512" ht="14.25" customHeight="1">
      <c r="D1512" s="2"/>
      <c r="E1512" s="2"/>
    </row>
    <row r="1513" ht="14.25" customHeight="1">
      <c r="D1513" s="2"/>
      <c r="E1513" s="2"/>
    </row>
    <row r="1514" ht="14.25" customHeight="1">
      <c r="D1514" s="2"/>
      <c r="E1514" s="2"/>
    </row>
    <row r="1515" ht="14.25" customHeight="1">
      <c r="D1515" s="2"/>
      <c r="E1515" s="2"/>
    </row>
    <row r="1516" ht="14.25" customHeight="1">
      <c r="D1516" s="2"/>
      <c r="E1516" s="2"/>
    </row>
    <row r="1517" ht="14.25" customHeight="1">
      <c r="D1517" s="2"/>
      <c r="E1517" s="2"/>
    </row>
    <row r="1518" ht="14.25" customHeight="1">
      <c r="D1518" s="2"/>
      <c r="E1518" s="2"/>
    </row>
    <row r="1519" ht="14.25" customHeight="1">
      <c r="D1519" s="2"/>
      <c r="E1519" s="2"/>
    </row>
    <row r="1520" ht="14.25" customHeight="1">
      <c r="D1520" s="2"/>
      <c r="E1520" s="2"/>
    </row>
    <row r="1521" ht="14.25" customHeight="1">
      <c r="D1521" s="2"/>
      <c r="E1521" s="2"/>
    </row>
    <row r="1522" ht="14.25" customHeight="1">
      <c r="D1522" s="2"/>
      <c r="E1522" s="2"/>
    </row>
    <row r="1523" ht="14.25" customHeight="1">
      <c r="D1523" s="2"/>
      <c r="E1523" s="2"/>
    </row>
    <row r="1524" ht="14.25" customHeight="1">
      <c r="D1524" s="2"/>
      <c r="E1524" s="2"/>
    </row>
    <row r="1525" ht="14.25" customHeight="1">
      <c r="D1525" s="2"/>
      <c r="E1525" s="2"/>
    </row>
    <row r="1526" ht="14.25" customHeight="1">
      <c r="D1526" s="2"/>
      <c r="E1526" s="2"/>
    </row>
    <row r="1527" ht="14.25" customHeight="1">
      <c r="D1527" s="2"/>
      <c r="E1527" s="2"/>
    </row>
    <row r="1528" ht="14.25" customHeight="1">
      <c r="D1528" s="2"/>
      <c r="E1528" s="2"/>
    </row>
    <row r="1529" ht="14.25" customHeight="1">
      <c r="D1529" s="2"/>
      <c r="E1529" s="2"/>
    </row>
    <row r="1530" ht="14.25" customHeight="1">
      <c r="D1530" s="2"/>
      <c r="E1530" s="2"/>
    </row>
    <row r="1531" ht="14.25" customHeight="1">
      <c r="D1531" s="2"/>
      <c r="E1531" s="2"/>
    </row>
    <row r="1532" ht="14.25" customHeight="1">
      <c r="D1532" s="2"/>
      <c r="E1532" s="2"/>
    </row>
    <row r="1533" ht="14.25" customHeight="1">
      <c r="D1533" s="2"/>
      <c r="E1533" s="2"/>
    </row>
    <row r="1534" ht="14.25" customHeight="1">
      <c r="D1534" s="2"/>
      <c r="E1534" s="2"/>
    </row>
    <row r="1535" ht="14.25" customHeight="1">
      <c r="D1535" s="2"/>
      <c r="E1535" s="2"/>
    </row>
    <row r="1536" ht="14.25" customHeight="1">
      <c r="D1536" s="2"/>
      <c r="E1536" s="2"/>
    </row>
    <row r="1537" ht="14.25" customHeight="1">
      <c r="D1537" s="2"/>
      <c r="E1537" s="2"/>
    </row>
    <row r="1538" ht="14.25" customHeight="1">
      <c r="D1538" s="2"/>
      <c r="E1538" s="2"/>
    </row>
    <row r="1539" ht="14.25" customHeight="1">
      <c r="D1539" s="2"/>
      <c r="E1539" s="2"/>
    </row>
    <row r="1540" ht="14.25" customHeight="1">
      <c r="D1540" s="2"/>
      <c r="E1540" s="2"/>
    </row>
    <row r="1541" ht="14.25" customHeight="1">
      <c r="D1541" s="2"/>
      <c r="E1541" s="2"/>
    </row>
    <row r="1542" ht="14.25" customHeight="1">
      <c r="D1542" s="2"/>
      <c r="E1542" s="2"/>
    </row>
    <row r="1543" ht="14.25" customHeight="1">
      <c r="D1543" s="2"/>
      <c r="E1543" s="2"/>
    </row>
    <row r="1544" ht="14.25" customHeight="1">
      <c r="D1544" s="2"/>
      <c r="E1544" s="2"/>
    </row>
    <row r="1545" ht="14.25" customHeight="1">
      <c r="D1545" s="2"/>
      <c r="E1545" s="2"/>
    </row>
    <row r="1546" ht="14.25" customHeight="1">
      <c r="D1546" s="2"/>
      <c r="E1546" s="2"/>
    </row>
    <row r="1547" ht="14.25" customHeight="1">
      <c r="D1547" s="2"/>
      <c r="E1547" s="2"/>
    </row>
    <row r="1548" ht="14.25" customHeight="1">
      <c r="D1548" s="2"/>
      <c r="E1548" s="2"/>
    </row>
    <row r="1549" ht="14.25" customHeight="1">
      <c r="D1549" s="2"/>
      <c r="E1549" s="2"/>
    </row>
    <row r="1550" ht="14.25" customHeight="1">
      <c r="D1550" s="2"/>
      <c r="E1550" s="2"/>
    </row>
    <row r="1551" ht="14.25" customHeight="1">
      <c r="D1551" s="2"/>
      <c r="E1551" s="2"/>
    </row>
    <row r="1552" ht="14.25" customHeight="1">
      <c r="D1552" s="2"/>
      <c r="E1552" s="2"/>
    </row>
    <row r="1553" ht="14.25" customHeight="1">
      <c r="D1553" s="2"/>
      <c r="E1553" s="2"/>
    </row>
    <row r="1554" ht="14.25" customHeight="1">
      <c r="D1554" s="2"/>
      <c r="E1554" s="2"/>
    </row>
    <row r="1555" ht="14.25" customHeight="1">
      <c r="D1555" s="2"/>
      <c r="E1555" s="2"/>
    </row>
    <row r="1556" ht="14.25" customHeight="1">
      <c r="D1556" s="2"/>
      <c r="E1556" s="2"/>
    </row>
    <row r="1557" ht="14.25" customHeight="1">
      <c r="D1557" s="2"/>
      <c r="E1557" s="2"/>
    </row>
    <row r="1558" ht="14.25" customHeight="1">
      <c r="D1558" s="2"/>
      <c r="E1558" s="2"/>
    </row>
    <row r="1559" ht="14.25" customHeight="1">
      <c r="D1559" s="2"/>
      <c r="E1559" s="2"/>
    </row>
    <row r="1560" ht="14.25" customHeight="1">
      <c r="D1560" s="2"/>
      <c r="E1560" s="2"/>
    </row>
    <row r="1561" ht="14.25" customHeight="1">
      <c r="D1561" s="2"/>
      <c r="E1561" s="2"/>
    </row>
    <row r="1562" ht="14.25" customHeight="1">
      <c r="D1562" s="2"/>
      <c r="E1562" s="2"/>
    </row>
    <row r="1563" ht="14.25" customHeight="1">
      <c r="D1563" s="2"/>
      <c r="E1563" s="2"/>
    </row>
    <row r="1564" ht="14.25" customHeight="1">
      <c r="D1564" s="2"/>
      <c r="E1564" s="2"/>
    </row>
    <row r="1565" ht="14.25" customHeight="1">
      <c r="D1565" s="2"/>
      <c r="E1565" s="2"/>
    </row>
    <row r="1566" ht="14.25" customHeight="1">
      <c r="D1566" s="2"/>
      <c r="E1566" s="2"/>
    </row>
    <row r="1567" ht="14.25" customHeight="1">
      <c r="D1567" s="2"/>
      <c r="E1567" s="2"/>
    </row>
    <row r="1568" ht="14.25" customHeight="1">
      <c r="D1568" s="2"/>
      <c r="E1568" s="2"/>
    </row>
    <row r="1569" ht="14.25" customHeight="1">
      <c r="D1569" s="2"/>
      <c r="E1569" s="2"/>
    </row>
    <row r="1570" ht="14.25" customHeight="1">
      <c r="D1570" s="2"/>
      <c r="E1570" s="2"/>
    </row>
    <row r="1571" ht="14.25" customHeight="1">
      <c r="D1571" s="2"/>
      <c r="E1571" s="2"/>
    </row>
    <row r="1572" ht="14.25" customHeight="1">
      <c r="D1572" s="2"/>
      <c r="E1572" s="2"/>
    </row>
    <row r="1573" ht="14.25" customHeight="1">
      <c r="D1573" s="2"/>
      <c r="E1573" s="2"/>
    </row>
    <row r="1574" ht="14.25" customHeight="1">
      <c r="D1574" s="2"/>
      <c r="E1574" s="2"/>
    </row>
    <row r="1575" ht="14.25" customHeight="1">
      <c r="D1575" s="2"/>
      <c r="E1575" s="2"/>
    </row>
    <row r="1576" ht="14.25" customHeight="1">
      <c r="D1576" s="2"/>
      <c r="E1576" s="2"/>
    </row>
    <row r="1577" ht="14.25" customHeight="1">
      <c r="D1577" s="2"/>
      <c r="E1577" s="2"/>
    </row>
    <row r="1578" ht="14.25" customHeight="1">
      <c r="D1578" s="2"/>
      <c r="E1578" s="2"/>
    </row>
    <row r="1579" ht="14.25" customHeight="1">
      <c r="D1579" s="2"/>
      <c r="E1579" s="2"/>
    </row>
    <row r="1580" ht="14.25" customHeight="1">
      <c r="D1580" s="2"/>
      <c r="E1580" s="2"/>
    </row>
    <row r="1581" ht="14.25" customHeight="1">
      <c r="D1581" s="2"/>
      <c r="E1581" s="2"/>
    </row>
    <row r="1582" ht="14.25" customHeight="1">
      <c r="D1582" s="2"/>
      <c r="E1582" s="2"/>
    </row>
    <row r="1583" ht="14.25" customHeight="1">
      <c r="D1583" s="2"/>
      <c r="E1583" s="2"/>
    </row>
    <row r="1584" ht="14.25" customHeight="1">
      <c r="D1584" s="2"/>
      <c r="E1584" s="2"/>
    </row>
    <row r="1585" ht="14.25" customHeight="1">
      <c r="D1585" s="2"/>
      <c r="E1585" s="2"/>
    </row>
    <row r="1586" ht="14.25" customHeight="1">
      <c r="D1586" s="2"/>
      <c r="E1586" s="2"/>
    </row>
    <row r="1587" ht="14.25" customHeight="1">
      <c r="D1587" s="2"/>
      <c r="E1587" s="2"/>
    </row>
    <row r="1588" ht="14.25" customHeight="1">
      <c r="D1588" s="2"/>
      <c r="E1588" s="2"/>
    </row>
    <row r="1589" ht="14.25" customHeight="1">
      <c r="D1589" s="2"/>
      <c r="E1589" s="2"/>
    </row>
    <row r="1590" ht="14.25" customHeight="1">
      <c r="D1590" s="2"/>
      <c r="E1590" s="2"/>
    </row>
    <row r="1591" ht="14.25" customHeight="1">
      <c r="D1591" s="2"/>
      <c r="E1591" s="2"/>
    </row>
    <row r="1592" ht="14.25" customHeight="1">
      <c r="D1592" s="2"/>
      <c r="E1592" s="2"/>
    </row>
    <row r="1593" ht="14.25" customHeight="1">
      <c r="D1593" s="2"/>
      <c r="E1593" s="2"/>
    </row>
  </sheetData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0.57"/>
    <col customWidth="1" min="2" max="2" width="4.0"/>
    <col customWidth="1" min="3" max="3" width="11.86"/>
    <col customWidth="1" min="4" max="4" width="46.14"/>
    <col customWidth="1" min="5" max="6" width="21.71"/>
    <col customWidth="1" min="7" max="7" width="18.86"/>
    <col customWidth="1" min="8" max="26" width="8.71"/>
  </cols>
  <sheetData>
    <row r="1" ht="14.25" customHeight="1">
      <c r="B1" s="1" t="s">
        <v>759</v>
      </c>
      <c r="E1" s="2"/>
      <c r="F1" s="2"/>
    </row>
    <row r="2" ht="14.25" customHeight="1">
      <c r="B2" s="1" t="s">
        <v>933</v>
      </c>
      <c r="E2" s="2"/>
      <c r="F2" s="2"/>
    </row>
    <row r="3" ht="14.25" customHeight="1">
      <c r="B3" s="1" t="s">
        <v>934</v>
      </c>
      <c r="E3" s="2"/>
      <c r="F3" s="2"/>
    </row>
    <row r="4" ht="14.25" customHeight="1">
      <c r="B4" s="3" t="s">
        <v>855</v>
      </c>
      <c r="C4" s="3" t="s">
        <v>935</v>
      </c>
      <c r="D4" s="3" t="s">
        <v>4</v>
      </c>
      <c r="E4" s="4" t="s">
        <v>5</v>
      </c>
      <c r="F4" s="4" t="s">
        <v>6</v>
      </c>
      <c r="G4" s="117">
        <f>E648</f>
        <v>440920066.1</v>
      </c>
    </row>
    <row r="5" ht="5.25" customHeight="1">
      <c r="B5" s="5"/>
      <c r="C5" s="5"/>
      <c r="D5" s="5"/>
      <c r="E5" s="6"/>
      <c r="F5" s="6"/>
    </row>
    <row r="6" ht="14.25" customHeight="1">
      <c r="A6" s="7"/>
      <c r="B6" s="8"/>
      <c r="C6" s="8"/>
      <c r="D6" s="9" t="s">
        <v>936</v>
      </c>
      <c r="E6" s="118">
        <v>5.5914897505E8</v>
      </c>
      <c r="F6" s="11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4.25" customHeight="1">
      <c r="A7" s="7"/>
      <c r="B7" s="8"/>
      <c r="C7" s="8"/>
      <c r="D7" s="9"/>
      <c r="E7" s="12"/>
      <c r="F7" s="11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4.25" customHeight="1">
      <c r="B8" s="14">
        <v>1.0</v>
      </c>
      <c r="C8" s="83">
        <v>45444.0</v>
      </c>
      <c r="D8" s="18" t="s">
        <v>202</v>
      </c>
      <c r="E8" s="81">
        <v>100000.0</v>
      </c>
      <c r="F8" s="81"/>
    </row>
    <row r="9" ht="14.25" customHeight="1">
      <c r="B9" s="14">
        <f t="shared" ref="B9:B38" si="1">B8+1</f>
        <v>2</v>
      </c>
      <c r="C9" s="83">
        <v>45444.0</v>
      </c>
      <c r="D9" s="18" t="s">
        <v>413</v>
      </c>
      <c r="E9" s="81">
        <v>100000.0</v>
      </c>
      <c r="F9" s="81"/>
      <c r="G9" s="89"/>
    </row>
    <row r="10" ht="14.25" customHeight="1">
      <c r="B10" s="14">
        <f t="shared" si="1"/>
        <v>3</v>
      </c>
      <c r="C10" s="83">
        <v>45444.0</v>
      </c>
      <c r="D10" s="18" t="s">
        <v>77</v>
      </c>
      <c r="E10" s="81">
        <v>100000.0</v>
      </c>
      <c r="F10" s="81"/>
    </row>
    <row r="11" ht="14.25" customHeight="1">
      <c r="B11" s="14">
        <f t="shared" si="1"/>
        <v>4</v>
      </c>
      <c r="C11" s="83">
        <v>45444.0</v>
      </c>
      <c r="D11" s="18" t="s">
        <v>385</v>
      </c>
      <c r="E11" s="81">
        <v>1000000.0</v>
      </c>
      <c r="F11" s="81"/>
      <c r="G11" s="17" t="s">
        <v>13</v>
      </c>
    </row>
    <row r="12" ht="14.25" customHeight="1">
      <c r="B12" s="14">
        <f t="shared" si="1"/>
        <v>5</v>
      </c>
      <c r="C12" s="83">
        <v>45444.0</v>
      </c>
      <c r="D12" s="18" t="s">
        <v>597</v>
      </c>
      <c r="E12" s="81">
        <v>50000.0</v>
      </c>
      <c r="F12" s="81"/>
      <c r="G12" s="21"/>
    </row>
    <row r="13" ht="14.25" customHeight="1">
      <c r="B13" s="14">
        <f t="shared" si="1"/>
        <v>6</v>
      </c>
      <c r="C13" s="83">
        <v>45444.0</v>
      </c>
      <c r="D13" s="18" t="s">
        <v>23</v>
      </c>
      <c r="E13" s="81">
        <v>300000.0</v>
      </c>
      <c r="F13" s="81"/>
      <c r="G13" s="17" t="s">
        <v>13</v>
      </c>
    </row>
    <row r="14" ht="14.25" customHeight="1">
      <c r="B14" s="14">
        <f t="shared" si="1"/>
        <v>7</v>
      </c>
      <c r="C14" s="83">
        <v>45444.0</v>
      </c>
      <c r="D14" s="18" t="s">
        <v>137</v>
      </c>
      <c r="E14" s="81">
        <v>50000.0</v>
      </c>
      <c r="F14" s="81"/>
    </row>
    <row r="15" ht="14.25" customHeight="1">
      <c r="B15" s="14">
        <f t="shared" si="1"/>
        <v>8</v>
      </c>
      <c r="C15" s="83">
        <v>45444.0</v>
      </c>
      <c r="D15" s="18" t="s">
        <v>19</v>
      </c>
      <c r="E15" s="48">
        <v>123456.0</v>
      </c>
      <c r="F15" s="15"/>
      <c r="G15" s="104" t="s">
        <v>937</v>
      </c>
    </row>
    <row r="16" ht="14.25" customHeight="1">
      <c r="B16" s="14">
        <f t="shared" si="1"/>
        <v>9</v>
      </c>
      <c r="C16" s="83">
        <v>45444.0</v>
      </c>
      <c r="D16" s="18" t="s">
        <v>66</v>
      </c>
      <c r="E16" s="81">
        <v>100000.0</v>
      </c>
      <c r="F16" s="15"/>
      <c r="G16" s="44"/>
    </row>
    <row r="17" ht="14.25" customHeight="1">
      <c r="B17" s="14">
        <f t="shared" si="1"/>
        <v>10</v>
      </c>
      <c r="C17" s="83">
        <v>45444.0</v>
      </c>
      <c r="D17" s="18" t="s">
        <v>15</v>
      </c>
      <c r="E17" s="81">
        <v>300000.0</v>
      </c>
      <c r="F17" s="15"/>
      <c r="G17" s="119" t="s">
        <v>13</v>
      </c>
    </row>
    <row r="18" ht="14.25" customHeight="1">
      <c r="B18" s="14">
        <f t="shared" si="1"/>
        <v>11</v>
      </c>
      <c r="C18" s="83">
        <v>45444.0</v>
      </c>
      <c r="D18" s="18" t="s">
        <v>70</v>
      </c>
      <c r="E18" s="81">
        <v>4000.0</v>
      </c>
      <c r="F18" s="15"/>
      <c r="G18" s="21"/>
    </row>
    <row r="19" ht="14.25" customHeight="1">
      <c r="B19" s="14">
        <f t="shared" si="1"/>
        <v>12</v>
      </c>
      <c r="C19" s="83">
        <v>45444.0</v>
      </c>
      <c r="D19" s="18" t="s">
        <v>354</v>
      </c>
      <c r="E19" s="81">
        <v>100000.0</v>
      </c>
      <c r="F19" s="15"/>
      <c r="G19" s="44"/>
    </row>
    <row r="20" ht="14.25" customHeight="1">
      <c r="B20" s="14">
        <f t="shared" si="1"/>
        <v>13</v>
      </c>
      <c r="C20" s="83">
        <v>45444.0</v>
      </c>
      <c r="D20" s="18" t="s">
        <v>33</v>
      </c>
      <c r="E20" s="81">
        <v>950000.0</v>
      </c>
      <c r="F20" s="15"/>
      <c r="G20" s="44"/>
    </row>
    <row r="21" ht="14.25" customHeight="1">
      <c r="B21" s="14">
        <f t="shared" si="1"/>
        <v>14</v>
      </c>
      <c r="C21" s="83">
        <v>45444.0</v>
      </c>
      <c r="D21" s="18" t="s">
        <v>30</v>
      </c>
      <c r="E21" s="81">
        <v>1500000.0</v>
      </c>
      <c r="F21" s="15"/>
      <c r="G21" s="44"/>
    </row>
    <row r="22" ht="14.25" customHeight="1">
      <c r="B22" s="14">
        <f t="shared" si="1"/>
        <v>15</v>
      </c>
      <c r="C22" s="83">
        <v>45444.0</v>
      </c>
      <c r="D22" s="18" t="s">
        <v>200</v>
      </c>
      <c r="E22" s="81">
        <v>500000.0</v>
      </c>
      <c r="F22" s="15"/>
    </row>
    <row r="23" ht="14.25" customHeight="1">
      <c r="B23" s="14">
        <f t="shared" si="1"/>
        <v>16</v>
      </c>
      <c r="C23" s="83">
        <v>45444.0</v>
      </c>
      <c r="D23" s="18" t="s">
        <v>98</v>
      </c>
      <c r="E23" s="81">
        <v>60000.0</v>
      </c>
      <c r="F23" s="15"/>
    </row>
    <row r="24" ht="14.25" customHeight="1">
      <c r="B24" s="14">
        <f t="shared" si="1"/>
        <v>17</v>
      </c>
      <c r="C24" s="83">
        <v>45444.0</v>
      </c>
      <c r="D24" s="18" t="s">
        <v>93</v>
      </c>
      <c r="E24" s="81">
        <v>50000.0</v>
      </c>
      <c r="F24" s="15"/>
      <c r="G24" s="44"/>
    </row>
    <row r="25" ht="14.25" customHeight="1">
      <c r="B25" s="14">
        <f t="shared" si="1"/>
        <v>18</v>
      </c>
      <c r="C25" s="83">
        <v>45444.0</v>
      </c>
      <c r="D25" s="18" t="s">
        <v>110</v>
      </c>
      <c r="E25" s="81">
        <v>500000.0</v>
      </c>
      <c r="F25" s="15"/>
      <c r="G25" s="87"/>
    </row>
    <row r="26" ht="14.25" customHeight="1">
      <c r="B26" s="14">
        <f t="shared" si="1"/>
        <v>19</v>
      </c>
      <c r="C26" s="83">
        <v>45444.0</v>
      </c>
      <c r="D26" s="18" t="s">
        <v>251</v>
      </c>
      <c r="E26" s="81">
        <v>500000.0</v>
      </c>
      <c r="F26" s="15"/>
      <c r="G26" s="87"/>
    </row>
    <row r="27" ht="14.25" customHeight="1">
      <c r="B27" s="14">
        <f t="shared" si="1"/>
        <v>20</v>
      </c>
      <c r="C27" s="83">
        <v>45444.0</v>
      </c>
      <c r="D27" s="18" t="s">
        <v>403</v>
      </c>
      <c r="E27" s="81">
        <v>200000.0</v>
      </c>
      <c r="F27" s="15"/>
      <c r="G27" s="87"/>
    </row>
    <row r="28" ht="14.25" customHeight="1">
      <c r="B28" s="14">
        <f t="shared" si="1"/>
        <v>21</v>
      </c>
      <c r="C28" s="83">
        <v>45444.0</v>
      </c>
      <c r="D28" s="18" t="s">
        <v>147</v>
      </c>
      <c r="E28" s="15"/>
      <c r="F28" s="81">
        <v>3000000.0</v>
      </c>
      <c r="G28" s="93"/>
    </row>
    <row r="29" ht="14.25" customHeight="1">
      <c r="B29" s="14">
        <f t="shared" si="1"/>
        <v>22</v>
      </c>
      <c r="C29" s="83">
        <v>45444.0</v>
      </c>
      <c r="D29" s="18" t="s">
        <v>148</v>
      </c>
      <c r="E29" s="15"/>
      <c r="F29" s="81">
        <v>3000000.0</v>
      </c>
      <c r="G29" s="106"/>
    </row>
    <row r="30" ht="14.25" customHeight="1">
      <c r="B30" s="14">
        <f t="shared" si="1"/>
        <v>23</v>
      </c>
      <c r="C30" s="83">
        <v>45444.0</v>
      </c>
      <c r="D30" s="18" t="s">
        <v>149</v>
      </c>
      <c r="E30" s="15"/>
      <c r="F30" s="81">
        <v>3000000.0</v>
      </c>
      <c r="G30" s="87"/>
    </row>
    <row r="31" ht="14.25" customHeight="1">
      <c r="B31" s="14">
        <f t="shared" si="1"/>
        <v>24</v>
      </c>
      <c r="C31" s="83">
        <v>45444.0</v>
      </c>
      <c r="D31" s="18" t="s">
        <v>554</v>
      </c>
      <c r="E31" s="15"/>
      <c r="F31" s="81">
        <v>1500000.0</v>
      </c>
      <c r="G31" s="87"/>
    </row>
    <row r="32" ht="14.25" customHeight="1">
      <c r="B32" s="14">
        <f t="shared" si="1"/>
        <v>25</v>
      </c>
      <c r="C32" s="83">
        <v>45444.0</v>
      </c>
      <c r="D32" s="18" t="s">
        <v>938</v>
      </c>
      <c r="E32" s="15"/>
      <c r="F32" s="81">
        <v>3000000.0</v>
      </c>
      <c r="G32" s="88"/>
    </row>
    <row r="33" ht="14.25" customHeight="1">
      <c r="B33" s="14">
        <f t="shared" si="1"/>
        <v>26</v>
      </c>
      <c r="C33" s="83">
        <v>45444.0</v>
      </c>
      <c r="D33" s="18" t="s">
        <v>151</v>
      </c>
      <c r="E33" s="15"/>
      <c r="F33" s="81">
        <v>3000000.0</v>
      </c>
    </row>
    <row r="34" ht="14.25" customHeight="1">
      <c r="B34" s="14">
        <f t="shared" si="1"/>
        <v>27</v>
      </c>
      <c r="C34" s="83">
        <v>45444.0</v>
      </c>
      <c r="D34" s="18" t="s">
        <v>685</v>
      </c>
      <c r="E34" s="15"/>
      <c r="F34" s="81">
        <v>3000000.0</v>
      </c>
      <c r="G34" s="93"/>
    </row>
    <row r="35" ht="14.25" customHeight="1">
      <c r="B35" s="14">
        <f t="shared" si="1"/>
        <v>28</v>
      </c>
      <c r="C35" s="83">
        <v>45444.0</v>
      </c>
      <c r="D35" s="18" t="s">
        <v>686</v>
      </c>
      <c r="E35" s="15"/>
      <c r="F35" s="81">
        <v>3000000.0</v>
      </c>
    </row>
    <row r="36" ht="14.25" customHeight="1">
      <c r="B36" s="14">
        <f t="shared" si="1"/>
        <v>29</v>
      </c>
      <c r="C36" s="83">
        <v>45444.0</v>
      </c>
      <c r="D36" s="18" t="s">
        <v>452</v>
      </c>
      <c r="E36" s="15"/>
      <c r="F36" s="81">
        <v>3000000.0</v>
      </c>
      <c r="G36" s="88"/>
    </row>
    <row r="37" ht="14.25" customHeight="1">
      <c r="B37" s="14">
        <f t="shared" si="1"/>
        <v>30</v>
      </c>
      <c r="C37" s="83">
        <v>45444.0</v>
      </c>
      <c r="D37" s="18" t="s">
        <v>154</v>
      </c>
      <c r="E37" s="15"/>
      <c r="F37" s="81">
        <v>3000000.0</v>
      </c>
      <c r="G37" s="87"/>
    </row>
    <row r="38" ht="14.25" customHeight="1">
      <c r="B38" s="14">
        <f t="shared" si="1"/>
        <v>31</v>
      </c>
      <c r="C38" s="83">
        <v>45444.0</v>
      </c>
      <c r="D38" s="18" t="s">
        <v>704</v>
      </c>
      <c r="E38" s="15"/>
      <c r="F38" s="81">
        <v>3000000.0</v>
      </c>
      <c r="G38" s="44"/>
    </row>
    <row r="39" ht="14.25" customHeight="1">
      <c r="B39" s="14"/>
      <c r="C39" s="83">
        <v>45444.0</v>
      </c>
      <c r="D39" s="18" t="s">
        <v>907</v>
      </c>
      <c r="E39" s="15"/>
      <c r="F39" s="81">
        <v>1500000.0</v>
      </c>
      <c r="G39" s="43"/>
    </row>
    <row r="40" ht="14.25" customHeight="1">
      <c r="B40" s="14">
        <f>B38+1</f>
        <v>32</v>
      </c>
      <c r="C40" s="83">
        <v>45444.0</v>
      </c>
      <c r="D40" s="18" t="s">
        <v>939</v>
      </c>
      <c r="E40" s="15"/>
      <c r="F40" s="81">
        <v>1500000.0</v>
      </c>
      <c r="G40" s="43"/>
    </row>
    <row r="41" ht="14.25" customHeight="1">
      <c r="B41" s="14">
        <f t="shared" ref="B41:B74" si="2">B40+1</f>
        <v>33</v>
      </c>
      <c r="C41" s="83">
        <v>45444.0</v>
      </c>
      <c r="D41" s="18" t="s">
        <v>940</v>
      </c>
      <c r="E41" s="15"/>
      <c r="F41" s="81">
        <v>3000000.0</v>
      </c>
      <c r="G41" s="93"/>
    </row>
    <row r="42" ht="14.25" customHeight="1">
      <c r="B42" s="14">
        <f t="shared" si="2"/>
        <v>34</v>
      </c>
      <c r="C42" s="83">
        <v>45444.0</v>
      </c>
      <c r="D42" s="18" t="s">
        <v>458</v>
      </c>
      <c r="E42" s="81">
        <v>1000000.0</v>
      </c>
      <c r="F42" s="81"/>
      <c r="G42" s="44"/>
    </row>
    <row r="43" ht="14.25" customHeight="1">
      <c r="B43" s="14">
        <f t="shared" si="2"/>
        <v>35</v>
      </c>
      <c r="C43" s="83">
        <v>45444.0</v>
      </c>
      <c r="D43" s="18" t="s">
        <v>16</v>
      </c>
      <c r="E43" s="81">
        <v>250000.0</v>
      </c>
      <c r="F43" s="81"/>
      <c r="G43" s="45" t="s">
        <v>13</v>
      </c>
    </row>
    <row r="44" ht="14.25" customHeight="1">
      <c r="B44" s="14">
        <f t="shared" si="2"/>
        <v>36</v>
      </c>
      <c r="C44" s="83">
        <v>45444.0</v>
      </c>
      <c r="D44" s="18" t="s">
        <v>427</v>
      </c>
      <c r="E44" s="81">
        <v>2000000.0</v>
      </c>
      <c r="F44" s="81"/>
      <c r="G44" s="87"/>
    </row>
    <row r="45" ht="14.25" customHeight="1">
      <c r="B45" s="14">
        <f t="shared" si="2"/>
        <v>37</v>
      </c>
      <c r="C45" s="83">
        <v>45444.0</v>
      </c>
      <c r="D45" s="18" t="s">
        <v>941</v>
      </c>
      <c r="E45" s="81">
        <v>30000.0</v>
      </c>
      <c r="F45" s="15"/>
      <c r="G45" s="93"/>
    </row>
    <row r="46" ht="14.25" customHeight="1">
      <c r="B46" s="14">
        <f t="shared" si="2"/>
        <v>38</v>
      </c>
      <c r="C46" s="83">
        <v>45444.0</v>
      </c>
      <c r="D46" s="18" t="s">
        <v>446</v>
      </c>
      <c r="E46" s="81">
        <v>200000.0</v>
      </c>
      <c r="F46" s="15"/>
      <c r="G46" s="47"/>
    </row>
    <row r="47" ht="14.25" customHeight="1">
      <c r="B47" s="14">
        <f t="shared" si="2"/>
        <v>39</v>
      </c>
      <c r="C47" s="83">
        <v>45444.0</v>
      </c>
      <c r="D47" s="18" t="s">
        <v>446</v>
      </c>
      <c r="E47" s="81">
        <v>200000.0</v>
      </c>
      <c r="F47" s="15"/>
      <c r="G47" s="87"/>
    </row>
    <row r="48" ht="14.25" customHeight="1">
      <c r="B48" s="14">
        <f t="shared" si="2"/>
        <v>40</v>
      </c>
      <c r="C48" s="83">
        <v>45444.0</v>
      </c>
      <c r="D48" s="18" t="s">
        <v>64</v>
      </c>
      <c r="E48" s="81">
        <v>500000.0</v>
      </c>
      <c r="F48" s="15"/>
      <c r="G48" s="120" t="s">
        <v>13</v>
      </c>
    </row>
    <row r="49" ht="14.25" customHeight="1">
      <c r="B49" s="14">
        <f t="shared" si="2"/>
        <v>41</v>
      </c>
      <c r="C49" s="83">
        <v>45444.0</v>
      </c>
      <c r="D49" s="18" t="s">
        <v>409</v>
      </c>
      <c r="E49" s="81">
        <v>200000.0</v>
      </c>
      <c r="F49" s="15"/>
      <c r="G49" s="45" t="s">
        <v>13</v>
      </c>
    </row>
    <row r="50" ht="14.25" customHeight="1">
      <c r="B50" s="14">
        <f t="shared" si="2"/>
        <v>42</v>
      </c>
      <c r="C50" s="83">
        <v>45445.0</v>
      </c>
      <c r="D50" s="18" t="s">
        <v>117</v>
      </c>
      <c r="E50" s="81">
        <v>50000.0</v>
      </c>
      <c r="F50" s="15"/>
      <c r="G50" s="43"/>
    </row>
    <row r="51" ht="14.25" customHeight="1">
      <c r="B51" s="14">
        <f t="shared" si="2"/>
        <v>43</v>
      </c>
      <c r="C51" s="83">
        <v>45445.0</v>
      </c>
      <c r="D51" s="18" t="s">
        <v>656</v>
      </c>
      <c r="E51" s="81">
        <v>200000.0</v>
      </c>
      <c r="F51" s="15"/>
      <c r="G51" s="43"/>
    </row>
    <row r="52" ht="14.25" customHeight="1">
      <c r="B52" s="14">
        <f t="shared" si="2"/>
        <v>44</v>
      </c>
      <c r="C52" s="83">
        <v>45445.0</v>
      </c>
      <c r="D52" s="18" t="s">
        <v>77</v>
      </c>
      <c r="E52" s="81">
        <v>100000.0</v>
      </c>
      <c r="F52" s="15"/>
      <c r="G52" s="43"/>
    </row>
    <row r="53" ht="14.25" customHeight="1">
      <c r="B53" s="14">
        <f t="shared" si="2"/>
        <v>45</v>
      </c>
      <c r="C53" s="83">
        <v>45445.0</v>
      </c>
      <c r="D53" s="18" t="s">
        <v>435</v>
      </c>
      <c r="E53" s="81">
        <v>75000.0</v>
      </c>
      <c r="F53" s="15"/>
      <c r="G53" s="44"/>
    </row>
    <row r="54" ht="14.25" customHeight="1">
      <c r="B54" s="14">
        <f t="shared" si="2"/>
        <v>46</v>
      </c>
      <c r="C54" s="83">
        <v>45445.0</v>
      </c>
      <c r="D54" s="18" t="s">
        <v>874</v>
      </c>
      <c r="E54" s="81">
        <v>300000.0</v>
      </c>
      <c r="F54" s="15"/>
      <c r="G54" s="43"/>
    </row>
    <row r="55" ht="14.25" customHeight="1">
      <c r="B55" s="14">
        <f t="shared" si="2"/>
        <v>47</v>
      </c>
      <c r="C55" s="83">
        <v>45445.0</v>
      </c>
      <c r="D55" s="18" t="s">
        <v>296</v>
      </c>
      <c r="E55" s="81">
        <v>50000.0</v>
      </c>
      <c r="F55" s="15"/>
      <c r="G55" s="43"/>
    </row>
    <row r="56" ht="14.25" customHeight="1">
      <c r="B56" s="14">
        <f t="shared" si="2"/>
        <v>48</v>
      </c>
      <c r="C56" s="83">
        <v>45445.0</v>
      </c>
      <c r="D56" s="18" t="s">
        <v>115</v>
      </c>
      <c r="E56" s="81">
        <v>500000.0</v>
      </c>
      <c r="F56" s="15"/>
      <c r="G56" s="43"/>
    </row>
    <row r="57" ht="14.25" customHeight="1">
      <c r="B57" s="14">
        <f t="shared" si="2"/>
        <v>49</v>
      </c>
      <c r="C57" s="83">
        <v>45445.0</v>
      </c>
      <c r="D57" s="18" t="s">
        <v>499</v>
      </c>
      <c r="E57" s="81">
        <v>200000.0</v>
      </c>
      <c r="F57" s="15"/>
      <c r="G57" s="43"/>
    </row>
    <row r="58" ht="14.25" customHeight="1">
      <c r="B58" s="14">
        <f t="shared" si="2"/>
        <v>50</v>
      </c>
      <c r="C58" s="83">
        <v>45445.0</v>
      </c>
      <c r="D58" s="18" t="s">
        <v>169</v>
      </c>
      <c r="E58" s="81">
        <v>100000.0</v>
      </c>
      <c r="F58" s="15"/>
      <c r="G58" s="43"/>
    </row>
    <row r="59" ht="14.25" customHeight="1">
      <c r="B59" s="14">
        <f t="shared" si="2"/>
        <v>51</v>
      </c>
      <c r="C59" s="83">
        <v>45445.0</v>
      </c>
      <c r="D59" s="18" t="s">
        <v>806</v>
      </c>
      <c r="E59" s="81">
        <v>100000.0</v>
      </c>
      <c r="F59" s="15"/>
      <c r="G59" s="43"/>
    </row>
    <row r="60" ht="14.25" customHeight="1">
      <c r="B60" s="14">
        <f t="shared" si="2"/>
        <v>52</v>
      </c>
      <c r="C60" s="83">
        <v>45445.0</v>
      </c>
      <c r="D60" s="18" t="s">
        <v>640</v>
      </c>
      <c r="E60" s="81">
        <v>500000.0</v>
      </c>
      <c r="F60" s="15"/>
      <c r="G60" s="43"/>
    </row>
    <row r="61" ht="14.25" customHeight="1">
      <c r="B61" s="14">
        <f t="shared" si="2"/>
        <v>53</v>
      </c>
      <c r="C61" s="83">
        <v>45445.0</v>
      </c>
      <c r="D61" s="18" t="s">
        <v>511</v>
      </c>
      <c r="E61" s="81">
        <v>51000.0</v>
      </c>
      <c r="F61" s="15"/>
      <c r="G61" s="93"/>
    </row>
    <row r="62" ht="14.25" customHeight="1">
      <c r="B62" s="14">
        <f t="shared" si="2"/>
        <v>54</v>
      </c>
      <c r="C62" s="83">
        <v>45445.0</v>
      </c>
      <c r="D62" s="18" t="s">
        <v>942</v>
      </c>
      <c r="E62" s="81">
        <v>50000.0</v>
      </c>
      <c r="F62" s="15"/>
      <c r="G62" s="45" t="s">
        <v>13</v>
      </c>
    </row>
    <row r="63" ht="14.25" customHeight="1">
      <c r="B63" s="14">
        <f t="shared" si="2"/>
        <v>55</v>
      </c>
      <c r="C63" s="83">
        <v>45445.0</v>
      </c>
      <c r="D63" s="18" t="s">
        <v>58</v>
      </c>
      <c r="E63" s="81">
        <v>100000.0</v>
      </c>
      <c r="F63" s="15"/>
      <c r="G63" s="43"/>
    </row>
    <row r="64" ht="14.25" customHeight="1">
      <c r="B64" s="14">
        <f t="shared" si="2"/>
        <v>56</v>
      </c>
      <c r="C64" s="83">
        <v>45445.0</v>
      </c>
      <c r="D64" s="18" t="s">
        <v>174</v>
      </c>
      <c r="E64" s="81">
        <v>250000.0</v>
      </c>
      <c r="F64" s="15"/>
      <c r="G64" s="45" t="s">
        <v>13</v>
      </c>
    </row>
    <row r="65" ht="14.25" customHeight="1">
      <c r="B65" s="14">
        <f t="shared" si="2"/>
        <v>57</v>
      </c>
      <c r="C65" s="83">
        <v>45445.0</v>
      </c>
      <c r="D65" s="18" t="s">
        <v>753</v>
      </c>
      <c r="E65" s="81">
        <v>188000.0</v>
      </c>
      <c r="F65" s="15"/>
      <c r="G65" s="45" t="s">
        <v>13</v>
      </c>
    </row>
    <row r="66" ht="14.25" customHeight="1">
      <c r="B66" s="14">
        <f t="shared" si="2"/>
        <v>58</v>
      </c>
      <c r="C66" s="83">
        <v>45445.0</v>
      </c>
      <c r="D66" s="18" t="s">
        <v>164</v>
      </c>
      <c r="E66" s="81">
        <v>25000.0</v>
      </c>
      <c r="F66" s="15"/>
      <c r="G66" s="43"/>
    </row>
    <row r="67" ht="14.25" customHeight="1">
      <c r="B67" s="14">
        <f t="shared" si="2"/>
        <v>59</v>
      </c>
      <c r="C67" s="83">
        <v>45445.0</v>
      </c>
      <c r="D67" s="18" t="s">
        <v>178</v>
      </c>
      <c r="E67" s="81">
        <v>1500000.0</v>
      </c>
      <c r="F67" s="15"/>
      <c r="G67" s="43"/>
    </row>
    <row r="68" ht="14.25" customHeight="1">
      <c r="B68" s="14">
        <f t="shared" si="2"/>
        <v>60</v>
      </c>
      <c r="C68" s="83">
        <v>45445.0</v>
      </c>
      <c r="D68" s="18" t="s">
        <v>144</v>
      </c>
      <c r="E68" s="81">
        <v>300000.0</v>
      </c>
      <c r="F68" s="15"/>
      <c r="G68" s="43"/>
    </row>
    <row r="69" ht="14.25" customHeight="1">
      <c r="B69" s="14">
        <f t="shared" si="2"/>
        <v>61</v>
      </c>
      <c r="C69" s="83">
        <v>45445.0</v>
      </c>
      <c r="D69" s="18" t="s">
        <v>291</v>
      </c>
      <c r="E69" s="81">
        <v>100000.0</v>
      </c>
      <c r="F69" s="15"/>
      <c r="G69" s="45" t="s">
        <v>13</v>
      </c>
    </row>
    <row r="70" ht="14.25" customHeight="1">
      <c r="B70" s="14">
        <f t="shared" si="2"/>
        <v>62</v>
      </c>
      <c r="C70" s="83">
        <v>45445.0</v>
      </c>
      <c r="D70" s="18" t="s">
        <v>291</v>
      </c>
      <c r="E70" s="81">
        <v>100055.0</v>
      </c>
      <c r="F70" s="15"/>
      <c r="G70" s="45" t="s">
        <v>491</v>
      </c>
    </row>
    <row r="71" ht="14.25" customHeight="1">
      <c r="B71" s="14">
        <f t="shared" si="2"/>
        <v>63</v>
      </c>
      <c r="C71" s="83">
        <v>45445.0</v>
      </c>
      <c r="D71" s="18" t="s">
        <v>488</v>
      </c>
      <c r="E71" s="81">
        <v>20000.0</v>
      </c>
      <c r="F71" s="15"/>
      <c r="G71" s="43"/>
    </row>
    <row r="72" ht="14.25" customHeight="1">
      <c r="B72" s="14">
        <f t="shared" si="2"/>
        <v>64</v>
      </c>
      <c r="C72" s="83">
        <v>45445.0</v>
      </c>
      <c r="D72" s="18" t="s">
        <v>66</v>
      </c>
      <c r="E72" s="81">
        <v>100000.0</v>
      </c>
      <c r="F72" s="15"/>
      <c r="G72" s="43"/>
    </row>
    <row r="73" ht="14.25" customHeight="1">
      <c r="B73" s="14">
        <f t="shared" si="2"/>
        <v>65</v>
      </c>
      <c r="C73" s="83">
        <v>45445.0</v>
      </c>
      <c r="D73" s="18" t="s">
        <v>123</v>
      </c>
      <c r="E73" s="81">
        <v>200000.0</v>
      </c>
      <c r="F73" s="15"/>
      <c r="G73" s="44"/>
    </row>
    <row r="74" ht="14.25" customHeight="1">
      <c r="B74" s="14">
        <f t="shared" si="2"/>
        <v>66</v>
      </c>
      <c r="C74" s="83">
        <v>45445.0</v>
      </c>
      <c r="D74" s="18" t="s">
        <v>913</v>
      </c>
      <c r="E74" s="81">
        <v>100000.0</v>
      </c>
      <c r="F74" s="15"/>
      <c r="G74" s="43"/>
    </row>
    <row r="75" ht="14.25" customHeight="1">
      <c r="B75" s="14"/>
      <c r="C75" s="83">
        <v>45445.0</v>
      </c>
      <c r="D75" s="18" t="s">
        <v>943</v>
      </c>
      <c r="E75" s="81">
        <v>1000000.0</v>
      </c>
      <c r="F75" s="15"/>
      <c r="G75" s="45" t="s">
        <v>13</v>
      </c>
    </row>
    <row r="76" ht="14.25" customHeight="1">
      <c r="B76" s="14"/>
      <c r="C76" s="83">
        <v>45445.0</v>
      </c>
      <c r="D76" s="18" t="s">
        <v>736</v>
      </c>
      <c r="E76" s="81">
        <v>300000.0</v>
      </c>
      <c r="F76" s="15"/>
      <c r="G76" s="45" t="s">
        <v>13</v>
      </c>
    </row>
    <row r="77" ht="14.25" customHeight="1">
      <c r="B77" s="14"/>
      <c r="C77" s="83">
        <v>45445.0</v>
      </c>
      <c r="D77" s="18" t="s">
        <v>80</v>
      </c>
      <c r="E77" s="81">
        <v>1000000.0</v>
      </c>
      <c r="F77" s="15"/>
      <c r="G77" s="43"/>
    </row>
    <row r="78" ht="14.25" customHeight="1">
      <c r="B78" s="14"/>
      <c r="C78" s="83">
        <v>45445.0</v>
      </c>
      <c r="D78" s="18" t="s">
        <v>944</v>
      </c>
      <c r="E78" s="81">
        <v>100000.0</v>
      </c>
      <c r="F78" s="15"/>
      <c r="G78" s="43"/>
    </row>
    <row r="79" ht="14.25" customHeight="1">
      <c r="B79" s="14"/>
      <c r="C79" s="83">
        <v>45445.0</v>
      </c>
      <c r="D79" s="18" t="s">
        <v>844</v>
      </c>
      <c r="E79" s="81">
        <v>500000.0</v>
      </c>
      <c r="F79" s="15"/>
      <c r="G79" s="43"/>
    </row>
    <row r="80" ht="14.25" customHeight="1">
      <c r="B80" s="14"/>
      <c r="C80" s="83">
        <v>45445.0</v>
      </c>
      <c r="D80" s="18" t="s">
        <v>57</v>
      </c>
      <c r="E80" s="81">
        <v>200000.0</v>
      </c>
      <c r="F80" s="15"/>
      <c r="G80" s="43"/>
    </row>
    <row r="81" ht="14.25" customHeight="1">
      <c r="B81" s="14"/>
      <c r="C81" s="83">
        <v>45445.0</v>
      </c>
      <c r="D81" s="18" t="s">
        <v>552</v>
      </c>
      <c r="E81" s="81">
        <v>5000000.0</v>
      </c>
      <c r="F81" s="15"/>
      <c r="G81" s="43"/>
    </row>
    <row r="82" ht="14.25" customHeight="1">
      <c r="B82" s="14"/>
      <c r="C82" s="83">
        <v>45445.0</v>
      </c>
      <c r="D82" s="18" t="s">
        <v>470</v>
      </c>
      <c r="E82" s="81">
        <v>100000.0</v>
      </c>
      <c r="F82" s="15"/>
      <c r="G82" s="43"/>
    </row>
    <row r="83" ht="14.25" customHeight="1">
      <c r="B83" s="14"/>
      <c r="C83" s="83">
        <v>45445.0</v>
      </c>
      <c r="D83" s="18" t="s">
        <v>42</v>
      </c>
      <c r="E83" s="81">
        <v>250000.0</v>
      </c>
      <c r="F83" s="15"/>
      <c r="G83" s="43"/>
    </row>
    <row r="84" ht="14.25" customHeight="1">
      <c r="B84" s="14"/>
      <c r="C84" s="83">
        <v>45445.0</v>
      </c>
      <c r="D84" s="18" t="s">
        <v>644</v>
      </c>
      <c r="E84" s="81">
        <v>25000.0</v>
      </c>
      <c r="F84" s="15"/>
      <c r="G84" s="43"/>
    </row>
    <row r="85" ht="14.25" customHeight="1">
      <c r="B85" s="14"/>
      <c r="C85" s="83">
        <v>45445.0</v>
      </c>
      <c r="D85" s="18" t="s">
        <v>945</v>
      </c>
      <c r="E85" s="81">
        <v>50000.0</v>
      </c>
      <c r="F85" s="15"/>
      <c r="G85" s="43"/>
    </row>
    <row r="86" ht="14.25" customHeight="1">
      <c r="B86" s="14"/>
      <c r="C86" s="83">
        <v>45445.0</v>
      </c>
      <c r="D86" s="18" t="s">
        <v>432</v>
      </c>
      <c r="E86" s="81">
        <v>200000.0</v>
      </c>
      <c r="F86" s="15"/>
      <c r="G86" s="43"/>
    </row>
    <row r="87" ht="14.25" customHeight="1">
      <c r="B87" s="14"/>
      <c r="C87" s="83">
        <v>45445.0</v>
      </c>
      <c r="D87" s="18" t="s">
        <v>946</v>
      </c>
      <c r="E87" s="81">
        <v>30000.0</v>
      </c>
      <c r="F87" s="15"/>
      <c r="G87" s="43"/>
    </row>
    <row r="88" ht="14.25" customHeight="1">
      <c r="B88" s="14"/>
      <c r="C88" s="83">
        <v>45445.0</v>
      </c>
      <c r="D88" s="18" t="s">
        <v>20</v>
      </c>
      <c r="E88" s="81">
        <v>50000.0</v>
      </c>
      <c r="F88" s="15"/>
      <c r="G88" s="43"/>
    </row>
    <row r="89" ht="14.25" customHeight="1">
      <c r="B89" s="14"/>
      <c r="C89" s="83">
        <v>45445.0</v>
      </c>
      <c r="D89" s="18" t="s">
        <v>515</v>
      </c>
      <c r="E89" s="81">
        <v>250000.0</v>
      </c>
      <c r="F89" s="15"/>
      <c r="G89" s="43"/>
    </row>
    <row r="90" ht="14.25" customHeight="1">
      <c r="B90" s="14"/>
      <c r="C90" s="83">
        <v>45446.0</v>
      </c>
      <c r="D90" s="18" t="s">
        <v>196</v>
      </c>
      <c r="E90" s="81">
        <v>100000.0</v>
      </c>
      <c r="F90" s="15"/>
      <c r="G90" s="45" t="s">
        <v>13</v>
      </c>
    </row>
    <row r="91" ht="14.25" customHeight="1">
      <c r="B91" s="14"/>
      <c r="C91" s="83">
        <v>45446.0</v>
      </c>
      <c r="D91" s="18" t="s">
        <v>9</v>
      </c>
      <c r="E91" s="81">
        <v>200000.0</v>
      </c>
      <c r="F91" s="15"/>
      <c r="G91" s="43"/>
    </row>
    <row r="92" ht="14.25" customHeight="1">
      <c r="B92" s="14"/>
      <c r="C92" s="83">
        <v>45446.0</v>
      </c>
      <c r="D92" s="18" t="s">
        <v>711</v>
      </c>
      <c r="E92" s="81">
        <v>97500.0</v>
      </c>
      <c r="F92" s="15"/>
      <c r="G92" s="43"/>
    </row>
    <row r="93" ht="14.25" customHeight="1">
      <c r="B93" s="14"/>
      <c r="C93" s="83">
        <v>45446.0</v>
      </c>
      <c r="D93" s="18" t="s">
        <v>650</v>
      </c>
      <c r="E93" s="81">
        <v>50000.0</v>
      </c>
      <c r="F93" s="15"/>
      <c r="G93" s="43"/>
    </row>
    <row r="94" ht="14.25" customHeight="1">
      <c r="B94" s="14"/>
      <c r="C94" s="83">
        <v>45446.0</v>
      </c>
      <c r="D94" s="18" t="s">
        <v>320</v>
      </c>
      <c r="E94" s="81">
        <v>1000000.0</v>
      </c>
      <c r="F94" s="15"/>
      <c r="G94" s="43"/>
    </row>
    <row r="95" ht="14.25" customHeight="1">
      <c r="B95" s="14"/>
      <c r="C95" s="83">
        <v>45446.0</v>
      </c>
      <c r="D95" s="18" t="s">
        <v>197</v>
      </c>
      <c r="E95" s="81">
        <v>50000.0</v>
      </c>
      <c r="F95" s="15"/>
      <c r="G95" s="45" t="s">
        <v>13</v>
      </c>
    </row>
    <row r="96" ht="14.25" customHeight="1">
      <c r="B96" s="14"/>
      <c r="C96" s="83">
        <v>45446.0</v>
      </c>
      <c r="D96" s="18" t="s">
        <v>282</v>
      </c>
      <c r="E96" s="81">
        <v>38882.0</v>
      </c>
      <c r="F96" s="15"/>
      <c r="G96" s="43"/>
    </row>
    <row r="97" ht="14.25" customHeight="1">
      <c r="B97" s="14"/>
      <c r="C97" s="83">
        <v>45446.0</v>
      </c>
      <c r="D97" s="18" t="s">
        <v>12</v>
      </c>
      <c r="E97" s="81">
        <v>100000.0</v>
      </c>
      <c r="F97" s="15"/>
      <c r="G97" s="45" t="s">
        <v>13</v>
      </c>
    </row>
    <row r="98" ht="14.25" customHeight="1">
      <c r="B98" s="14"/>
      <c r="C98" s="83">
        <v>45446.0</v>
      </c>
      <c r="D98" s="18" t="s">
        <v>133</v>
      </c>
      <c r="E98" s="81">
        <v>200000.0</v>
      </c>
      <c r="F98" s="15"/>
      <c r="G98" s="45" t="s">
        <v>13</v>
      </c>
    </row>
    <row r="99" ht="14.25" customHeight="1">
      <c r="B99" s="14"/>
      <c r="C99" s="83">
        <v>45446.0</v>
      </c>
      <c r="D99" s="18" t="s">
        <v>77</v>
      </c>
      <c r="E99" s="81">
        <v>100000.0</v>
      </c>
      <c r="F99" s="15"/>
      <c r="G99" s="43"/>
    </row>
    <row r="100" ht="14.25" customHeight="1">
      <c r="B100" s="14"/>
      <c r="C100" s="83">
        <v>45446.0</v>
      </c>
      <c r="D100" s="18" t="s">
        <v>171</v>
      </c>
      <c r="E100" s="81">
        <v>125000.0</v>
      </c>
      <c r="F100" s="15"/>
      <c r="G100" s="43"/>
    </row>
    <row r="101" ht="14.25" customHeight="1">
      <c r="B101" s="14"/>
      <c r="C101" s="83">
        <v>45446.0</v>
      </c>
      <c r="D101" s="18" t="s">
        <v>106</v>
      </c>
      <c r="E101" s="81">
        <v>200000.0</v>
      </c>
      <c r="F101" s="15"/>
      <c r="G101" s="43"/>
    </row>
    <row r="102" ht="14.25" customHeight="1">
      <c r="B102" s="14"/>
      <c r="C102" s="83">
        <v>45446.0</v>
      </c>
      <c r="D102" s="18" t="s">
        <v>203</v>
      </c>
      <c r="E102" s="81">
        <v>50000.0</v>
      </c>
      <c r="F102" s="15"/>
      <c r="G102" s="43"/>
    </row>
    <row r="103" ht="14.25" customHeight="1">
      <c r="B103" s="14"/>
      <c r="C103" s="83">
        <v>45446.0</v>
      </c>
      <c r="D103" s="18" t="s">
        <v>66</v>
      </c>
      <c r="E103" s="81">
        <v>100000.0</v>
      </c>
      <c r="F103" s="15"/>
      <c r="G103" s="43"/>
    </row>
    <row r="104" ht="14.25" customHeight="1">
      <c r="B104" s="14"/>
      <c r="C104" s="83">
        <v>45446.0</v>
      </c>
      <c r="D104" s="18" t="s">
        <v>111</v>
      </c>
      <c r="E104" s="81">
        <v>500000.0</v>
      </c>
      <c r="F104" s="15"/>
      <c r="G104" s="45" t="s">
        <v>13</v>
      </c>
    </row>
    <row r="105" ht="14.25" customHeight="1">
      <c r="B105" s="14"/>
      <c r="C105" s="83">
        <v>45446.0</v>
      </c>
      <c r="D105" s="18" t="s">
        <v>54</v>
      </c>
      <c r="E105" s="81">
        <v>50000.0</v>
      </c>
      <c r="F105" s="15"/>
      <c r="G105" s="43"/>
    </row>
    <row r="106" ht="14.25" customHeight="1">
      <c r="B106" s="14"/>
      <c r="C106" s="83">
        <v>45446.0</v>
      </c>
      <c r="D106" s="18" t="s">
        <v>298</v>
      </c>
      <c r="E106" s="81">
        <v>150000.0</v>
      </c>
      <c r="F106" s="15"/>
      <c r="G106" s="45" t="s">
        <v>13</v>
      </c>
    </row>
    <row r="107" ht="14.25" customHeight="1">
      <c r="B107" s="14"/>
      <c r="C107" s="83">
        <v>45446.0</v>
      </c>
      <c r="D107" s="18" t="s">
        <v>658</v>
      </c>
      <c r="E107" s="81">
        <v>1500000.0</v>
      </c>
      <c r="F107" s="15"/>
      <c r="G107" s="45" t="s">
        <v>13</v>
      </c>
    </row>
    <row r="108" ht="14.25" customHeight="1">
      <c r="B108" s="14"/>
      <c r="C108" s="83">
        <v>45446.0</v>
      </c>
      <c r="D108" s="18" t="s">
        <v>39</v>
      </c>
      <c r="E108" s="81">
        <v>500000.0</v>
      </c>
      <c r="F108" s="15"/>
      <c r="G108" s="43"/>
    </row>
    <row r="109" ht="14.25" customHeight="1">
      <c r="B109" s="14"/>
      <c r="C109" s="83">
        <v>45446.0</v>
      </c>
      <c r="D109" s="18" t="s">
        <v>551</v>
      </c>
      <c r="E109" s="81">
        <v>500000.0</v>
      </c>
      <c r="F109" s="15"/>
      <c r="G109" s="43"/>
    </row>
    <row r="110" ht="14.25" customHeight="1">
      <c r="B110" s="14"/>
      <c r="C110" s="83">
        <v>45446.0</v>
      </c>
      <c r="D110" s="18" t="s">
        <v>383</v>
      </c>
      <c r="E110" s="81">
        <v>1000000.0</v>
      </c>
      <c r="F110" s="15"/>
      <c r="G110" s="43"/>
    </row>
    <row r="111" ht="14.25" customHeight="1">
      <c r="B111" s="14"/>
      <c r="C111" s="83">
        <v>45446.0</v>
      </c>
      <c r="D111" s="18" t="s">
        <v>213</v>
      </c>
      <c r="E111" s="81">
        <v>500000.0</v>
      </c>
      <c r="F111" s="15"/>
      <c r="G111" s="45" t="s">
        <v>13</v>
      </c>
    </row>
    <row r="112" ht="14.25" customHeight="1">
      <c r="B112" s="14"/>
      <c r="C112" s="83">
        <v>45446.0</v>
      </c>
      <c r="D112" s="18" t="s">
        <v>82</v>
      </c>
      <c r="E112" s="81">
        <v>300000.0</v>
      </c>
      <c r="F112" s="15"/>
      <c r="G112" s="45" t="s">
        <v>13</v>
      </c>
    </row>
    <row r="113" ht="14.25" customHeight="1">
      <c r="B113" s="14"/>
      <c r="C113" s="83">
        <v>45446.0</v>
      </c>
      <c r="D113" s="18" t="s">
        <v>728</v>
      </c>
      <c r="E113" s="81">
        <v>777777.0</v>
      </c>
      <c r="F113" s="15"/>
      <c r="G113" s="43"/>
    </row>
    <row r="114" ht="14.25" customHeight="1">
      <c r="B114" s="14"/>
      <c r="C114" s="83">
        <v>45446.0</v>
      </c>
      <c r="D114" s="18" t="s">
        <v>361</v>
      </c>
      <c r="E114" s="81">
        <v>200000.0</v>
      </c>
      <c r="F114" s="15"/>
      <c r="G114" s="43"/>
    </row>
    <row r="115" ht="14.25" customHeight="1">
      <c r="B115" s="14"/>
      <c r="C115" s="83">
        <v>45446.0</v>
      </c>
      <c r="D115" s="18" t="s">
        <v>348</v>
      </c>
      <c r="E115" s="81">
        <v>70000.0</v>
      </c>
      <c r="F115" s="15"/>
      <c r="G115" s="43"/>
    </row>
    <row r="116" ht="14.25" customHeight="1">
      <c r="B116" s="14"/>
      <c r="C116" s="83">
        <v>45446.0</v>
      </c>
      <c r="D116" s="18" t="s">
        <v>850</v>
      </c>
      <c r="E116" s="81">
        <v>100000.0</v>
      </c>
      <c r="F116" s="15"/>
      <c r="G116" s="43"/>
    </row>
    <row r="117" ht="14.25" customHeight="1">
      <c r="B117" s="14"/>
      <c r="C117" s="83">
        <v>45446.0</v>
      </c>
      <c r="D117" s="18" t="s">
        <v>41</v>
      </c>
      <c r="E117" s="81">
        <v>150000.0</v>
      </c>
      <c r="F117" s="15"/>
      <c r="G117" s="43"/>
    </row>
    <row r="118" ht="14.25" customHeight="1">
      <c r="B118" s="14"/>
      <c r="C118" s="83">
        <v>45446.0</v>
      </c>
      <c r="D118" s="18" t="s">
        <v>180</v>
      </c>
      <c r="E118" s="81">
        <v>50000.0</v>
      </c>
      <c r="F118" s="15"/>
      <c r="G118" s="43"/>
    </row>
    <row r="119" ht="14.25" customHeight="1">
      <c r="B119" s="14"/>
      <c r="C119" s="83">
        <v>45446.0</v>
      </c>
      <c r="D119" s="18" t="s">
        <v>245</v>
      </c>
      <c r="E119" s="81">
        <v>1000000.0</v>
      </c>
      <c r="F119" s="15"/>
      <c r="G119" s="43"/>
    </row>
    <row r="120" ht="14.25" customHeight="1">
      <c r="B120" s="14"/>
      <c r="C120" s="83">
        <v>45446.0</v>
      </c>
      <c r="D120" s="18" t="s">
        <v>48</v>
      </c>
      <c r="E120" s="81">
        <v>500000.0</v>
      </c>
      <c r="F120" s="15"/>
      <c r="G120" s="43"/>
    </row>
    <row r="121" ht="14.25" customHeight="1">
      <c r="B121" s="14"/>
      <c r="C121" s="83">
        <v>45446.0</v>
      </c>
      <c r="D121" s="18" t="s">
        <v>168</v>
      </c>
      <c r="E121" s="81">
        <v>500000.0</v>
      </c>
      <c r="F121" s="15"/>
      <c r="G121" s="43"/>
    </row>
    <row r="122" ht="14.25" customHeight="1">
      <c r="B122" s="14"/>
      <c r="C122" s="83">
        <v>45446.0</v>
      </c>
      <c r="D122" s="18" t="s">
        <v>657</v>
      </c>
      <c r="E122" s="81">
        <v>9000000.0</v>
      </c>
      <c r="F122" s="15"/>
      <c r="G122" s="43"/>
    </row>
    <row r="123" ht="14.25" customHeight="1">
      <c r="B123" s="14"/>
      <c r="C123" s="83">
        <v>45446.0</v>
      </c>
      <c r="D123" s="18" t="s">
        <v>70</v>
      </c>
      <c r="E123" s="81">
        <v>500.0</v>
      </c>
      <c r="F123" s="15"/>
      <c r="G123" s="43"/>
    </row>
    <row r="124" ht="14.25" customHeight="1">
      <c r="B124" s="14"/>
      <c r="C124" s="83">
        <v>45447.0</v>
      </c>
      <c r="D124" s="18" t="s">
        <v>50</v>
      </c>
      <c r="E124" s="81">
        <v>1000000.0</v>
      </c>
      <c r="F124" s="15"/>
      <c r="G124" s="43"/>
    </row>
    <row r="125" ht="14.25" customHeight="1">
      <c r="B125" s="14"/>
      <c r="C125" s="83">
        <v>45447.0</v>
      </c>
      <c r="D125" s="18" t="s">
        <v>223</v>
      </c>
      <c r="E125" s="81">
        <v>300000.0</v>
      </c>
      <c r="F125" s="15"/>
      <c r="G125" s="43"/>
    </row>
    <row r="126" ht="14.25" customHeight="1">
      <c r="B126" s="14"/>
      <c r="C126" s="83">
        <v>45447.0</v>
      </c>
      <c r="D126" s="18" t="s">
        <v>947</v>
      </c>
      <c r="E126" s="81">
        <v>5000000.0</v>
      </c>
      <c r="F126" s="15"/>
      <c r="G126" s="43"/>
    </row>
    <row r="127" ht="14.25" customHeight="1">
      <c r="B127" s="14"/>
      <c r="C127" s="83">
        <v>45447.0</v>
      </c>
      <c r="D127" s="18" t="s">
        <v>63</v>
      </c>
      <c r="E127" s="81">
        <v>50000.0</v>
      </c>
      <c r="F127" s="15"/>
      <c r="G127" s="43"/>
    </row>
    <row r="128" ht="14.25" customHeight="1">
      <c r="B128" s="14"/>
      <c r="C128" s="83">
        <v>45447.0</v>
      </c>
      <c r="D128" s="18" t="s">
        <v>141</v>
      </c>
      <c r="E128" s="81">
        <v>500000.0</v>
      </c>
      <c r="F128" s="15"/>
      <c r="G128" s="45" t="s">
        <v>142</v>
      </c>
    </row>
    <row r="129" ht="14.25" customHeight="1">
      <c r="B129" s="14"/>
      <c r="C129" s="83">
        <v>45447.0</v>
      </c>
      <c r="D129" s="18" t="s">
        <v>805</v>
      </c>
      <c r="E129" s="81">
        <v>350000.0</v>
      </c>
      <c r="F129" s="15"/>
      <c r="G129" s="43"/>
    </row>
    <row r="130" ht="14.25" customHeight="1">
      <c r="B130" s="14"/>
      <c r="C130" s="83">
        <v>45447.0</v>
      </c>
      <c r="D130" s="18" t="s">
        <v>77</v>
      </c>
      <c r="E130" s="81">
        <v>100000.0</v>
      </c>
      <c r="F130" s="15"/>
      <c r="G130" s="43"/>
    </row>
    <row r="131" ht="14.25" customHeight="1">
      <c r="B131" s="14"/>
      <c r="C131" s="83">
        <v>45447.0</v>
      </c>
      <c r="D131" s="18" t="s">
        <v>234</v>
      </c>
      <c r="E131" s="81">
        <v>120000.0</v>
      </c>
      <c r="F131" s="15"/>
      <c r="G131" s="43"/>
    </row>
    <row r="132" ht="14.25" customHeight="1">
      <c r="B132" s="14"/>
      <c r="C132" s="83">
        <v>45447.0</v>
      </c>
      <c r="D132" s="18" t="s">
        <v>173</v>
      </c>
      <c r="E132" s="81">
        <v>350000.0</v>
      </c>
      <c r="F132" s="15"/>
      <c r="G132" s="43"/>
    </row>
    <row r="133" ht="14.25" customHeight="1">
      <c r="B133" s="14"/>
      <c r="C133" s="83">
        <v>45447.0</v>
      </c>
      <c r="D133" s="18" t="s">
        <v>66</v>
      </c>
      <c r="E133" s="81">
        <v>100000.0</v>
      </c>
      <c r="F133" s="15"/>
      <c r="G133" s="43"/>
    </row>
    <row r="134" ht="14.25" customHeight="1">
      <c r="B134" s="14"/>
      <c r="C134" s="83">
        <v>45447.0</v>
      </c>
      <c r="D134" s="18" t="s">
        <v>201</v>
      </c>
      <c r="E134" s="81">
        <v>100000.0</v>
      </c>
      <c r="F134" s="15"/>
      <c r="G134" s="43"/>
    </row>
    <row r="135" ht="14.25" customHeight="1">
      <c r="B135" s="14"/>
      <c r="C135" s="83">
        <v>45447.0</v>
      </c>
      <c r="D135" s="18" t="s">
        <v>282</v>
      </c>
      <c r="E135" s="81">
        <v>38882.0</v>
      </c>
      <c r="F135" s="15"/>
      <c r="G135" s="43"/>
    </row>
    <row r="136" ht="14.25" customHeight="1">
      <c r="B136" s="14"/>
      <c r="C136" s="83">
        <v>45447.0</v>
      </c>
      <c r="D136" s="18" t="s">
        <v>81</v>
      </c>
      <c r="E136" s="81">
        <v>650000.0</v>
      </c>
      <c r="F136" s="15"/>
      <c r="G136" s="43"/>
    </row>
    <row r="137" ht="14.25" customHeight="1">
      <c r="B137" s="14"/>
      <c r="C137" s="83">
        <v>45447.0</v>
      </c>
      <c r="D137" s="18" t="s">
        <v>185</v>
      </c>
      <c r="E137" s="81">
        <v>40000.0</v>
      </c>
      <c r="F137" s="15"/>
      <c r="G137" s="43"/>
    </row>
    <row r="138" ht="14.25" customHeight="1">
      <c r="B138" s="14"/>
      <c r="C138" s="83">
        <v>45447.0</v>
      </c>
      <c r="D138" s="18" t="s">
        <v>879</v>
      </c>
      <c r="E138" s="81">
        <v>50000.0</v>
      </c>
      <c r="F138" s="15"/>
      <c r="G138" s="43"/>
    </row>
    <row r="139" ht="14.25" customHeight="1">
      <c r="B139" s="14"/>
      <c r="C139" s="83">
        <v>45447.0</v>
      </c>
      <c r="D139" s="18" t="s">
        <v>648</v>
      </c>
      <c r="E139" s="81">
        <v>2000124.0</v>
      </c>
      <c r="F139" s="15"/>
      <c r="G139" s="43"/>
    </row>
    <row r="140" ht="14.25" customHeight="1">
      <c r="B140" s="14"/>
      <c r="C140" s="83">
        <v>45447.0</v>
      </c>
      <c r="D140" s="18" t="s">
        <v>941</v>
      </c>
      <c r="E140" s="81">
        <v>30000.0</v>
      </c>
      <c r="F140" s="15"/>
      <c r="G140" s="43"/>
    </row>
    <row r="141" ht="14.25" customHeight="1">
      <c r="B141" s="14"/>
      <c r="C141" s="83">
        <v>45447.0</v>
      </c>
      <c r="D141" s="18" t="s">
        <v>129</v>
      </c>
      <c r="E141" s="81">
        <v>300000.0</v>
      </c>
      <c r="F141" s="15"/>
      <c r="G141" s="43"/>
    </row>
    <row r="142" ht="14.25" customHeight="1">
      <c r="B142" s="14"/>
      <c r="C142" s="83">
        <v>45447.0</v>
      </c>
      <c r="D142" s="18" t="s">
        <v>313</v>
      </c>
      <c r="E142" s="81">
        <v>81000.0</v>
      </c>
      <c r="F142" s="15"/>
      <c r="G142" s="43"/>
    </row>
    <row r="143" ht="14.25" customHeight="1">
      <c r="B143" s="14"/>
      <c r="C143" s="83">
        <v>45447.0</v>
      </c>
      <c r="D143" s="18" t="s">
        <v>324</v>
      </c>
      <c r="E143" s="81">
        <v>200011.0</v>
      </c>
      <c r="F143" s="15"/>
      <c r="G143" s="43"/>
    </row>
    <row r="144" ht="14.25" customHeight="1">
      <c r="B144" s="14"/>
      <c r="C144" s="83">
        <v>45447.0</v>
      </c>
      <c r="D144" s="18" t="s">
        <v>948</v>
      </c>
      <c r="E144" s="81">
        <v>1000000.0</v>
      </c>
      <c r="F144" s="15"/>
      <c r="G144" s="43"/>
    </row>
    <row r="145" ht="14.25" customHeight="1">
      <c r="B145" s="14"/>
      <c r="C145" s="83">
        <v>45447.0</v>
      </c>
      <c r="D145" s="18" t="s">
        <v>949</v>
      </c>
      <c r="E145" s="81">
        <v>7052160.0</v>
      </c>
      <c r="F145" s="15"/>
      <c r="G145" s="43"/>
    </row>
    <row r="146" ht="14.25" customHeight="1">
      <c r="B146" s="14"/>
      <c r="C146" s="83">
        <v>45447.0</v>
      </c>
      <c r="D146" s="18" t="s">
        <v>318</v>
      </c>
      <c r="E146" s="81">
        <v>200000.0</v>
      </c>
      <c r="F146" s="15"/>
      <c r="G146" s="43"/>
    </row>
    <row r="147" ht="14.25" customHeight="1">
      <c r="B147" s="14"/>
      <c r="C147" s="83">
        <v>45447.0</v>
      </c>
      <c r="D147" s="18" t="s">
        <v>211</v>
      </c>
      <c r="E147" s="81">
        <v>300000.0</v>
      </c>
      <c r="F147" s="15"/>
      <c r="G147" s="43"/>
    </row>
    <row r="148" ht="14.25" customHeight="1">
      <c r="B148" s="14"/>
      <c r="C148" s="83">
        <v>45447.0</v>
      </c>
      <c r="D148" s="18" t="s">
        <v>112</v>
      </c>
      <c r="E148" s="81">
        <v>50000.0</v>
      </c>
      <c r="F148" s="15"/>
      <c r="G148" s="43"/>
    </row>
    <row r="149" ht="14.25" customHeight="1">
      <c r="B149" s="14"/>
      <c r="C149" s="83">
        <v>45447.0</v>
      </c>
      <c r="D149" s="18" t="s">
        <v>248</v>
      </c>
      <c r="E149" s="81">
        <v>500000.0</v>
      </c>
      <c r="F149" s="15"/>
      <c r="G149" s="43"/>
    </row>
    <row r="150" ht="14.25" customHeight="1">
      <c r="B150" s="14"/>
      <c r="C150" s="83">
        <v>45448.0</v>
      </c>
      <c r="D150" s="18" t="s">
        <v>72</v>
      </c>
      <c r="E150" s="81">
        <v>500000.0</v>
      </c>
      <c r="F150" s="15"/>
      <c r="G150" s="43"/>
    </row>
    <row r="151" ht="14.25" customHeight="1">
      <c r="B151" s="14"/>
      <c r="C151" s="83">
        <v>45448.0</v>
      </c>
      <c r="D151" s="18" t="s">
        <v>264</v>
      </c>
      <c r="E151" s="81">
        <v>1000000.0</v>
      </c>
      <c r="F151" s="15"/>
      <c r="G151" s="45" t="s">
        <v>13</v>
      </c>
    </row>
    <row r="152" ht="14.25" customHeight="1">
      <c r="B152" s="14"/>
      <c r="C152" s="83">
        <v>45448.0</v>
      </c>
      <c r="D152" s="18" t="s">
        <v>185</v>
      </c>
      <c r="E152" s="81">
        <v>20000.0</v>
      </c>
      <c r="F152" s="15"/>
      <c r="G152" s="43"/>
    </row>
    <row r="153" ht="14.25" customHeight="1">
      <c r="B153" s="14"/>
      <c r="C153" s="83">
        <v>45448.0</v>
      </c>
      <c r="D153" s="18" t="s">
        <v>77</v>
      </c>
      <c r="E153" s="81">
        <v>100000.0</v>
      </c>
      <c r="F153" s="15"/>
      <c r="G153" s="43"/>
    </row>
    <row r="154" ht="14.25" customHeight="1">
      <c r="B154" s="14"/>
      <c r="C154" s="83">
        <v>45448.0</v>
      </c>
      <c r="D154" s="18" t="s">
        <v>334</v>
      </c>
      <c r="E154" s="81">
        <v>50000.0</v>
      </c>
      <c r="F154" s="15"/>
      <c r="G154" s="43"/>
    </row>
    <row r="155" ht="14.25" customHeight="1">
      <c r="B155" s="14"/>
      <c r="C155" s="83">
        <v>45448.0</v>
      </c>
      <c r="D155" s="18" t="s">
        <v>76</v>
      </c>
      <c r="E155" s="81">
        <v>500000.0</v>
      </c>
      <c r="F155" s="15"/>
      <c r="G155" s="43"/>
    </row>
    <row r="156" ht="14.25" customHeight="1">
      <c r="B156" s="14"/>
      <c r="C156" s="83">
        <v>45448.0</v>
      </c>
      <c r="D156" s="18" t="s">
        <v>282</v>
      </c>
      <c r="E156" s="81">
        <v>38882.0</v>
      </c>
      <c r="F156" s="15"/>
      <c r="G156" s="43"/>
    </row>
    <row r="157" ht="14.25" customHeight="1">
      <c r="B157" s="14"/>
      <c r="C157" s="83">
        <v>45448.0</v>
      </c>
      <c r="D157" s="18" t="s">
        <v>396</v>
      </c>
      <c r="E157" s="81">
        <v>50000.0</v>
      </c>
      <c r="F157" s="15"/>
      <c r="G157" s="43"/>
    </row>
    <row r="158" ht="14.25" customHeight="1">
      <c r="B158" s="14"/>
      <c r="C158" s="83">
        <v>45448.0</v>
      </c>
      <c r="D158" s="18" t="s">
        <v>950</v>
      </c>
      <c r="E158" s="81">
        <v>123456.0</v>
      </c>
      <c r="F158" s="15"/>
      <c r="G158" s="43"/>
    </row>
    <row r="159" ht="14.25" customHeight="1">
      <c r="B159" s="14"/>
      <c r="C159" s="83">
        <v>45448.0</v>
      </c>
      <c r="D159" s="18" t="s">
        <v>102</v>
      </c>
      <c r="E159" s="81">
        <v>250000.0</v>
      </c>
      <c r="F159" s="15"/>
      <c r="G159" s="43"/>
    </row>
    <row r="160" ht="14.25" customHeight="1">
      <c r="B160" s="14"/>
      <c r="C160" s="83">
        <v>45448.0</v>
      </c>
      <c r="D160" s="18" t="s">
        <v>132</v>
      </c>
      <c r="E160" s="81">
        <v>50000.0</v>
      </c>
      <c r="F160" s="15"/>
      <c r="G160" s="43"/>
    </row>
    <row r="161" ht="14.25" customHeight="1">
      <c r="B161" s="14"/>
      <c r="C161" s="83">
        <v>45448.0</v>
      </c>
      <c r="D161" s="18" t="s">
        <v>300</v>
      </c>
      <c r="E161" s="81"/>
      <c r="F161" s="81">
        <v>3000000.0</v>
      </c>
      <c r="G161" s="43"/>
    </row>
    <row r="162" ht="14.25" customHeight="1">
      <c r="B162" s="14"/>
      <c r="C162" s="83">
        <v>45448.0</v>
      </c>
      <c r="D162" s="18" t="s">
        <v>147</v>
      </c>
      <c r="E162" s="81"/>
      <c r="F162" s="81">
        <v>3000000.0</v>
      </c>
      <c r="G162" s="43"/>
    </row>
    <row r="163" ht="14.25" customHeight="1">
      <c r="B163" s="14"/>
      <c r="C163" s="83">
        <v>45448.0</v>
      </c>
      <c r="D163" s="18" t="s">
        <v>951</v>
      </c>
      <c r="E163" s="81"/>
      <c r="F163" s="81">
        <v>3000000.0</v>
      </c>
      <c r="G163" s="43"/>
    </row>
    <row r="164" ht="14.25" customHeight="1">
      <c r="B164" s="14"/>
      <c r="C164" s="83">
        <v>45448.0</v>
      </c>
      <c r="D164" s="18" t="s">
        <v>652</v>
      </c>
      <c r="E164" s="81"/>
      <c r="F164" s="81">
        <v>3000000.0</v>
      </c>
      <c r="G164" s="43"/>
    </row>
    <row r="165" ht="14.25" customHeight="1">
      <c r="B165" s="14"/>
      <c r="C165" s="83">
        <v>45448.0</v>
      </c>
      <c r="D165" s="18" t="s">
        <v>878</v>
      </c>
      <c r="E165" s="81"/>
      <c r="F165" s="81">
        <v>3000000.0</v>
      </c>
      <c r="G165" s="43"/>
    </row>
    <row r="166" ht="14.25" customHeight="1">
      <c r="B166" s="14"/>
      <c r="C166" s="83">
        <v>45448.0</v>
      </c>
      <c r="D166" s="18" t="s">
        <v>834</v>
      </c>
      <c r="E166" s="81"/>
      <c r="F166" s="81">
        <v>3000000.0</v>
      </c>
      <c r="G166" s="43"/>
    </row>
    <row r="167" ht="14.25" customHeight="1">
      <c r="B167" s="14"/>
      <c r="C167" s="83">
        <v>45448.0</v>
      </c>
      <c r="D167" s="18" t="s">
        <v>301</v>
      </c>
      <c r="E167" s="81"/>
      <c r="F167" s="81">
        <v>3000000.0</v>
      </c>
      <c r="G167" s="43"/>
    </row>
    <row r="168" ht="14.25" customHeight="1">
      <c r="B168" s="14"/>
      <c r="C168" s="83">
        <v>45448.0</v>
      </c>
      <c r="D168" s="18" t="s">
        <v>739</v>
      </c>
      <c r="E168" s="81">
        <v>50000.0</v>
      </c>
      <c r="F168" s="15"/>
      <c r="G168" s="43"/>
    </row>
    <row r="169" ht="14.25" customHeight="1">
      <c r="B169" s="14"/>
      <c r="C169" s="83">
        <v>45448.0</v>
      </c>
      <c r="D169" s="18" t="s">
        <v>158</v>
      </c>
      <c r="E169" s="81">
        <v>1234567.0</v>
      </c>
      <c r="F169" s="15"/>
      <c r="G169" s="45" t="s">
        <v>13</v>
      </c>
    </row>
    <row r="170" ht="14.25" customHeight="1">
      <c r="B170" s="14"/>
      <c r="C170" s="83">
        <v>45448.0</v>
      </c>
      <c r="D170" s="18" t="s">
        <v>952</v>
      </c>
      <c r="E170" s="81">
        <v>150000.0</v>
      </c>
      <c r="F170" s="15"/>
      <c r="G170" s="43"/>
    </row>
    <row r="171" ht="14.25" customHeight="1">
      <c r="B171" s="14"/>
      <c r="C171" s="83">
        <v>45448.0</v>
      </c>
      <c r="D171" s="18" t="s">
        <v>506</v>
      </c>
      <c r="E171" s="81">
        <v>500000.0</v>
      </c>
      <c r="F171" s="15"/>
      <c r="G171" s="45" t="s">
        <v>13</v>
      </c>
    </row>
    <row r="172" ht="14.25" customHeight="1">
      <c r="B172" s="14"/>
      <c r="C172" s="83">
        <v>45448.0</v>
      </c>
      <c r="D172" s="18" t="s">
        <v>130</v>
      </c>
      <c r="E172" s="81">
        <v>50000.0</v>
      </c>
      <c r="F172" s="15"/>
      <c r="G172" s="45" t="s">
        <v>13</v>
      </c>
    </row>
    <row r="173" ht="14.25" customHeight="1">
      <c r="B173" s="14"/>
      <c r="C173" s="83">
        <v>45448.0</v>
      </c>
      <c r="D173" s="18" t="s">
        <v>195</v>
      </c>
      <c r="E173" s="81">
        <v>1000000.0</v>
      </c>
      <c r="F173" s="15"/>
      <c r="G173" s="43"/>
    </row>
    <row r="174" ht="14.25" customHeight="1">
      <c r="B174" s="14"/>
      <c r="C174" s="83">
        <v>45448.0</v>
      </c>
      <c r="D174" s="18" t="s">
        <v>953</v>
      </c>
      <c r="E174" s="81">
        <v>114014.0</v>
      </c>
      <c r="F174" s="15"/>
      <c r="G174" s="43"/>
    </row>
    <row r="175" ht="14.25" customHeight="1">
      <c r="B175" s="14"/>
      <c r="C175" s="83">
        <v>45448.0</v>
      </c>
      <c r="D175" s="18" t="s">
        <v>954</v>
      </c>
      <c r="E175" s="81">
        <v>211073.0</v>
      </c>
      <c r="F175" s="15"/>
      <c r="G175" s="43"/>
    </row>
    <row r="176" ht="14.25" customHeight="1">
      <c r="B176" s="14"/>
      <c r="C176" s="83">
        <v>45448.0</v>
      </c>
      <c r="D176" s="18" t="s">
        <v>92</v>
      </c>
      <c r="E176" s="81">
        <v>50000.0</v>
      </c>
      <c r="F176" s="15"/>
      <c r="G176" s="43"/>
    </row>
    <row r="177" ht="14.25" customHeight="1">
      <c r="B177" s="14"/>
      <c r="C177" s="83">
        <v>45448.0</v>
      </c>
      <c r="D177" s="18" t="s">
        <v>668</v>
      </c>
      <c r="E177" s="81">
        <v>250000.0</v>
      </c>
      <c r="F177" s="15"/>
      <c r="G177" s="45" t="s">
        <v>13</v>
      </c>
    </row>
    <row r="178" ht="14.25" customHeight="1">
      <c r="B178" s="14"/>
      <c r="C178" s="83">
        <v>45448.0</v>
      </c>
      <c r="D178" s="18" t="s">
        <v>814</v>
      </c>
      <c r="E178" s="81">
        <v>100006.0</v>
      </c>
      <c r="F178" s="15"/>
      <c r="G178" s="43"/>
    </row>
    <row r="179" ht="14.25" customHeight="1">
      <c r="B179" s="14"/>
      <c r="C179" s="83">
        <v>45448.0</v>
      </c>
      <c r="D179" s="18" t="s">
        <v>66</v>
      </c>
      <c r="E179" s="81">
        <v>100000.0</v>
      </c>
      <c r="F179" s="15"/>
      <c r="G179" s="43"/>
    </row>
    <row r="180" ht="14.25" customHeight="1">
      <c r="B180" s="14"/>
      <c r="C180" s="83">
        <v>45449.0</v>
      </c>
      <c r="D180" s="18" t="s">
        <v>97</v>
      </c>
      <c r="E180" s="81">
        <v>300000.0</v>
      </c>
      <c r="F180" s="15"/>
      <c r="G180" s="43"/>
    </row>
    <row r="181" ht="14.25" customHeight="1">
      <c r="B181" s="14"/>
      <c r="C181" s="83">
        <v>45449.0</v>
      </c>
      <c r="D181" s="18" t="s">
        <v>95</v>
      </c>
      <c r="E181" s="81">
        <v>300000.0</v>
      </c>
      <c r="F181" s="15"/>
      <c r="G181" s="43"/>
    </row>
    <row r="182" ht="14.25" customHeight="1">
      <c r="B182" s="14"/>
      <c r="C182" s="83">
        <v>45449.0</v>
      </c>
      <c r="D182" s="18" t="s">
        <v>52</v>
      </c>
      <c r="E182" s="81">
        <v>100000.0</v>
      </c>
      <c r="F182" s="15"/>
      <c r="G182" s="43"/>
    </row>
    <row r="183" ht="14.25" customHeight="1">
      <c r="B183" s="14"/>
      <c r="C183" s="83">
        <v>45449.0</v>
      </c>
      <c r="D183" s="18" t="s">
        <v>66</v>
      </c>
      <c r="E183" s="81">
        <v>100000.0</v>
      </c>
      <c r="F183" s="15"/>
      <c r="G183" s="43"/>
    </row>
    <row r="184" ht="14.25" customHeight="1">
      <c r="B184" s="14"/>
      <c r="C184" s="83">
        <v>45449.0</v>
      </c>
      <c r="D184" s="18" t="s">
        <v>77</v>
      </c>
      <c r="E184" s="81">
        <v>100000.0</v>
      </c>
      <c r="F184" s="15"/>
      <c r="G184" s="43"/>
    </row>
    <row r="185" ht="14.25" customHeight="1">
      <c r="B185" s="14"/>
      <c r="C185" s="83">
        <v>45449.0</v>
      </c>
      <c r="D185" s="18" t="s">
        <v>891</v>
      </c>
      <c r="E185" s="81">
        <v>100000.0</v>
      </c>
      <c r="F185" s="15"/>
      <c r="G185" s="43"/>
    </row>
    <row r="186" ht="14.25" customHeight="1">
      <c r="B186" s="14"/>
      <c r="C186" s="83">
        <v>45449.0</v>
      </c>
      <c r="D186" s="18" t="s">
        <v>955</v>
      </c>
      <c r="E186" s="81">
        <v>400000.0</v>
      </c>
      <c r="F186" s="15"/>
      <c r="G186" s="43"/>
    </row>
    <row r="187" ht="14.25" customHeight="1">
      <c r="B187" s="14"/>
      <c r="C187" s="83">
        <v>45449.0</v>
      </c>
      <c r="D187" s="18" t="s">
        <v>156</v>
      </c>
      <c r="E187" s="81">
        <v>50000.0</v>
      </c>
      <c r="F187" s="15"/>
      <c r="G187" s="45" t="s">
        <v>13</v>
      </c>
    </row>
    <row r="188" ht="14.25" customHeight="1">
      <c r="B188" s="14"/>
      <c r="C188" s="83">
        <v>45449.0</v>
      </c>
      <c r="D188" s="18" t="s">
        <v>498</v>
      </c>
      <c r="E188" s="81">
        <v>100000.0</v>
      </c>
      <c r="F188" s="15"/>
      <c r="G188" s="43"/>
    </row>
    <row r="189" ht="14.25" customHeight="1">
      <c r="B189" s="14"/>
      <c r="C189" s="83">
        <v>45449.0</v>
      </c>
      <c r="D189" s="18" t="s">
        <v>621</v>
      </c>
      <c r="E189" s="81">
        <v>100000.0</v>
      </c>
      <c r="F189" s="15"/>
      <c r="G189" s="43"/>
    </row>
    <row r="190" ht="14.25" customHeight="1">
      <c r="B190" s="14"/>
      <c r="C190" s="83">
        <v>45449.0</v>
      </c>
      <c r="D190" s="18" t="s">
        <v>481</v>
      </c>
      <c r="E190" s="81">
        <v>1000000.0</v>
      </c>
      <c r="F190" s="15"/>
      <c r="G190" s="43"/>
    </row>
    <row r="191" ht="14.25" customHeight="1">
      <c r="B191" s="14"/>
      <c r="C191" s="83">
        <v>45449.0</v>
      </c>
      <c r="D191" s="18" t="s">
        <v>956</v>
      </c>
      <c r="E191" s="81">
        <v>100000.0</v>
      </c>
      <c r="F191" s="15"/>
      <c r="G191" s="43"/>
    </row>
    <row r="192" ht="14.25" customHeight="1">
      <c r="B192" s="14"/>
      <c r="C192" s="83">
        <v>45449.0</v>
      </c>
      <c r="D192" s="18" t="s">
        <v>243</v>
      </c>
      <c r="E192" s="81">
        <v>500000.0</v>
      </c>
      <c r="F192" s="15"/>
      <c r="G192" s="43"/>
    </row>
    <row r="193" ht="14.25" customHeight="1">
      <c r="B193" s="14"/>
      <c r="C193" s="83">
        <v>45449.0</v>
      </c>
      <c r="D193" s="18" t="s">
        <v>941</v>
      </c>
      <c r="E193" s="81">
        <v>30000.0</v>
      </c>
      <c r="F193" s="15"/>
      <c r="G193" s="43"/>
    </row>
    <row r="194" ht="14.25" customHeight="1">
      <c r="B194" s="14"/>
      <c r="C194" s="83">
        <v>45449.0</v>
      </c>
      <c r="D194" s="18" t="s">
        <v>957</v>
      </c>
      <c r="E194" s="81">
        <v>50000.0</v>
      </c>
      <c r="F194" s="15"/>
      <c r="G194" s="43"/>
    </row>
    <row r="195" ht="14.25" customHeight="1">
      <c r="B195" s="14"/>
      <c r="C195" s="83">
        <v>45449.0</v>
      </c>
      <c r="D195" s="18" t="s">
        <v>184</v>
      </c>
      <c r="E195" s="81">
        <v>1000000.0</v>
      </c>
      <c r="F195" s="15"/>
      <c r="G195" s="43"/>
    </row>
    <row r="196" ht="14.25" customHeight="1">
      <c r="B196" s="14"/>
      <c r="C196" s="83">
        <v>45449.0</v>
      </c>
      <c r="D196" s="18" t="s">
        <v>22</v>
      </c>
      <c r="E196" s="81">
        <v>30000.0</v>
      </c>
      <c r="F196" s="15"/>
      <c r="G196" s="43"/>
    </row>
    <row r="197" ht="14.25" customHeight="1">
      <c r="B197" s="14"/>
      <c r="C197" s="83">
        <v>45449.0</v>
      </c>
      <c r="D197" s="18" t="s">
        <v>673</v>
      </c>
      <c r="E197" s="81">
        <v>100000.0</v>
      </c>
      <c r="F197" s="15"/>
      <c r="G197" s="43"/>
    </row>
    <row r="198" ht="14.25" customHeight="1">
      <c r="B198" s="14"/>
      <c r="C198" s="83">
        <v>45449.0</v>
      </c>
      <c r="D198" s="18" t="s">
        <v>441</v>
      </c>
      <c r="E198" s="81">
        <v>222222.0</v>
      </c>
      <c r="F198" s="15"/>
      <c r="G198" s="43"/>
    </row>
    <row r="199" ht="14.25" customHeight="1">
      <c r="B199" s="14"/>
      <c r="C199" s="83">
        <v>45449.0</v>
      </c>
      <c r="D199" s="18" t="s">
        <v>282</v>
      </c>
      <c r="E199" s="81">
        <v>42678.0</v>
      </c>
      <c r="F199" s="15"/>
      <c r="G199" s="43"/>
    </row>
    <row r="200" ht="14.25" customHeight="1">
      <c r="B200" s="14"/>
      <c r="C200" s="83">
        <v>45449.0</v>
      </c>
      <c r="D200" s="18" t="s">
        <v>931</v>
      </c>
      <c r="E200" s="81">
        <v>50000.0</v>
      </c>
      <c r="F200" s="15"/>
      <c r="G200" s="43"/>
    </row>
    <row r="201" ht="14.25" customHeight="1">
      <c r="B201" s="14"/>
      <c r="C201" s="83">
        <v>45449.0</v>
      </c>
      <c r="D201" s="18" t="s">
        <v>185</v>
      </c>
      <c r="E201" s="81">
        <v>40000.0</v>
      </c>
      <c r="F201" s="15"/>
      <c r="G201" s="45"/>
    </row>
    <row r="202" ht="14.25" customHeight="1">
      <c r="B202" s="14"/>
      <c r="C202" s="83">
        <v>45450.0</v>
      </c>
      <c r="D202" s="18" t="s">
        <v>177</v>
      </c>
      <c r="E202" s="81">
        <v>600000.0</v>
      </c>
      <c r="F202" s="15"/>
      <c r="G202" s="45" t="s">
        <v>56</v>
      </c>
    </row>
    <row r="203" ht="14.25" customHeight="1">
      <c r="B203" s="14"/>
      <c r="C203" s="83">
        <v>45450.0</v>
      </c>
      <c r="D203" s="18" t="s">
        <v>193</v>
      </c>
      <c r="E203" s="81">
        <v>2500000.0</v>
      </c>
      <c r="F203" s="15"/>
      <c r="G203" s="43"/>
    </row>
    <row r="204" ht="14.25" customHeight="1">
      <c r="B204" s="14"/>
      <c r="C204" s="83">
        <v>45450.0</v>
      </c>
      <c r="D204" s="18" t="s">
        <v>77</v>
      </c>
      <c r="E204" s="81">
        <v>100000.0</v>
      </c>
      <c r="F204" s="15"/>
      <c r="G204" s="43"/>
    </row>
    <row r="205" ht="14.25" customHeight="1">
      <c r="B205" s="14"/>
      <c r="C205" s="83">
        <v>45450.0</v>
      </c>
      <c r="D205" s="18" t="s">
        <v>28</v>
      </c>
      <c r="E205" s="81">
        <v>500000.0</v>
      </c>
      <c r="F205" s="15"/>
      <c r="G205" s="45" t="s">
        <v>13</v>
      </c>
    </row>
    <row r="206" ht="14.25" customHeight="1">
      <c r="B206" s="14"/>
      <c r="C206" s="83">
        <v>45450.0</v>
      </c>
      <c r="D206" s="18" t="s">
        <v>66</v>
      </c>
      <c r="E206" s="81">
        <v>100000.0</v>
      </c>
      <c r="F206" s="15"/>
      <c r="G206" s="43"/>
    </row>
    <row r="207" ht="14.25" customHeight="1">
      <c r="B207" s="14"/>
      <c r="C207" s="83">
        <v>45450.0</v>
      </c>
      <c r="D207" s="18" t="s">
        <v>461</v>
      </c>
      <c r="E207" s="81">
        <v>300000.0</v>
      </c>
      <c r="F207" s="15"/>
      <c r="G207" s="43"/>
    </row>
    <row r="208" ht="14.25" customHeight="1">
      <c r="B208" s="14"/>
      <c r="C208" s="83">
        <v>45450.0</v>
      </c>
      <c r="D208" s="18" t="s">
        <v>91</v>
      </c>
      <c r="E208" s="81">
        <v>50000.0</v>
      </c>
      <c r="F208" s="15"/>
      <c r="G208" s="43"/>
    </row>
    <row r="209" ht="14.25" customHeight="1">
      <c r="B209" s="14"/>
      <c r="C209" s="83">
        <v>45450.0</v>
      </c>
      <c r="D209" s="18" t="s">
        <v>511</v>
      </c>
      <c r="E209" s="81">
        <v>36000.0</v>
      </c>
      <c r="F209" s="15"/>
      <c r="G209" s="43"/>
    </row>
    <row r="210" ht="14.25" customHeight="1">
      <c r="B210" s="14"/>
      <c r="C210" s="83">
        <v>45450.0</v>
      </c>
      <c r="D210" s="18" t="s">
        <v>646</v>
      </c>
      <c r="E210" s="81">
        <v>1.0E7</v>
      </c>
      <c r="F210" s="15"/>
      <c r="G210" s="43"/>
    </row>
    <row r="211" ht="14.25" customHeight="1">
      <c r="B211" s="14"/>
      <c r="C211" s="83">
        <v>45450.0</v>
      </c>
      <c r="D211" s="18" t="s">
        <v>958</v>
      </c>
      <c r="E211" s="81">
        <v>500000.0</v>
      </c>
      <c r="F211" s="15"/>
      <c r="G211" s="43"/>
    </row>
    <row r="212" ht="14.25" customHeight="1">
      <c r="B212" s="14"/>
      <c r="C212" s="83">
        <v>45450.0</v>
      </c>
      <c r="D212" s="18" t="s">
        <v>350</v>
      </c>
      <c r="E212" s="81">
        <v>500000.0</v>
      </c>
      <c r="F212" s="15"/>
      <c r="G212" s="43"/>
    </row>
    <row r="213" ht="14.25" customHeight="1">
      <c r="B213" s="14"/>
      <c r="C213" s="83">
        <v>45450.0</v>
      </c>
      <c r="D213" s="18" t="s">
        <v>941</v>
      </c>
      <c r="E213" s="81">
        <v>30000.0</v>
      </c>
      <c r="F213" s="15"/>
      <c r="G213" s="43"/>
    </row>
    <row r="214" ht="14.25" customHeight="1">
      <c r="B214" s="14"/>
      <c r="C214" s="83">
        <v>45450.0</v>
      </c>
      <c r="D214" s="18" t="s">
        <v>959</v>
      </c>
      <c r="E214" s="81">
        <v>20000.0</v>
      </c>
      <c r="F214" s="15"/>
      <c r="G214" s="43"/>
    </row>
    <row r="215" ht="14.25" customHeight="1">
      <c r="B215" s="14"/>
      <c r="C215" s="83">
        <v>45450.0</v>
      </c>
      <c r="D215" s="18" t="s">
        <v>22</v>
      </c>
      <c r="E215" s="81">
        <v>100000.0</v>
      </c>
      <c r="F215" s="15"/>
      <c r="G215" s="43"/>
    </row>
    <row r="216" ht="14.25" customHeight="1">
      <c r="B216" s="14"/>
      <c r="C216" s="83">
        <v>45450.0</v>
      </c>
      <c r="D216" s="18" t="s">
        <v>381</v>
      </c>
      <c r="E216" s="81">
        <v>150000.0</v>
      </c>
      <c r="F216" s="15"/>
      <c r="G216" s="45" t="s">
        <v>13</v>
      </c>
    </row>
    <row r="217" ht="14.25" customHeight="1">
      <c r="B217" s="14"/>
      <c r="C217" s="83">
        <v>45450.0</v>
      </c>
      <c r="D217" s="18" t="s">
        <v>321</v>
      </c>
      <c r="E217" s="81">
        <v>200000.0</v>
      </c>
      <c r="F217" s="15"/>
      <c r="G217" s="43"/>
    </row>
    <row r="218" ht="14.25" customHeight="1">
      <c r="B218" s="14"/>
      <c r="C218" s="83">
        <v>45450.0</v>
      </c>
      <c r="D218" s="18" t="s">
        <v>612</v>
      </c>
      <c r="E218" s="81">
        <v>500000.0</v>
      </c>
      <c r="F218" s="15"/>
      <c r="G218" s="43"/>
    </row>
    <row r="219" ht="14.25" customHeight="1">
      <c r="B219" s="14"/>
      <c r="C219" s="83">
        <v>45451.0</v>
      </c>
      <c r="D219" s="18" t="s">
        <v>960</v>
      </c>
      <c r="E219" s="81">
        <v>200000.0</v>
      </c>
      <c r="F219" s="15"/>
      <c r="G219" s="43"/>
    </row>
    <row r="220" ht="14.25" customHeight="1">
      <c r="B220" s="14"/>
      <c r="C220" s="83">
        <v>45451.0</v>
      </c>
      <c r="D220" s="18" t="s">
        <v>692</v>
      </c>
      <c r="E220" s="81">
        <v>100000.0</v>
      </c>
      <c r="F220" s="15"/>
      <c r="G220" s="43"/>
    </row>
    <row r="221" ht="14.25" customHeight="1">
      <c r="B221" s="14"/>
      <c r="C221" s="83">
        <v>45451.0</v>
      </c>
      <c r="D221" s="18" t="s">
        <v>231</v>
      </c>
      <c r="E221" s="81">
        <v>500000.0</v>
      </c>
      <c r="F221" s="15"/>
      <c r="G221" s="45" t="s">
        <v>13</v>
      </c>
    </row>
    <row r="222" ht="14.25" customHeight="1">
      <c r="B222" s="14"/>
      <c r="C222" s="83">
        <v>45451.0</v>
      </c>
      <c r="D222" s="18" t="s">
        <v>778</v>
      </c>
      <c r="E222" s="81">
        <v>50000.0</v>
      </c>
      <c r="F222" s="15"/>
      <c r="G222" s="45" t="s">
        <v>13</v>
      </c>
    </row>
    <row r="223" ht="14.25" customHeight="1">
      <c r="B223" s="14"/>
      <c r="C223" s="83">
        <v>45451.0</v>
      </c>
      <c r="D223" s="18" t="s">
        <v>124</v>
      </c>
      <c r="E223" s="81">
        <v>150000.0</v>
      </c>
      <c r="F223" s="15"/>
      <c r="G223" s="43"/>
    </row>
    <row r="224" ht="14.25" customHeight="1">
      <c r="B224" s="14"/>
      <c r="C224" s="83">
        <v>45451.0</v>
      </c>
      <c r="D224" s="18" t="s">
        <v>66</v>
      </c>
      <c r="E224" s="81">
        <v>100000.0</v>
      </c>
      <c r="F224" s="15"/>
      <c r="G224" s="43"/>
    </row>
    <row r="225" ht="14.25" customHeight="1">
      <c r="B225" s="14"/>
      <c r="C225" s="83">
        <v>45451.0</v>
      </c>
      <c r="D225" s="18" t="s">
        <v>282</v>
      </c>
      <c r="E225" s="81">
        <v>38882.0</v>
      </c>
      <c r="F225" s="15"/>
      <c r="G225" s="43"/>
    </row>
    <row r="226" ht="14.25" customHeight="1">
      <c r="B226" s="14"/>
      <c r="C226" s="83">
        <v>45451.0</v>
      </c>
      <c r="D226" s="18" t="s">
        <v>77</v>
      </c>
      <c r="E226" s="81">
        <v>100000.0</v>
      </c>
      <c r="F226" s="15"/>
      <c r="G226" s="43"/>
    </row>
    <row r="227" ht="14.25" customHeight="1">
      <c r="B227" s="14"/>
      <c r="C227" s="83">
        <v>45451.0</v>
      </c>
      <c r="D227" s="18" t="s">
        <v>572</v>
      </c>
      <c r="E227" s="81">
        <v>100000.0</v>
      </c>
      <c r="F227" s="15"/>
      <c r="G227" s="43"/>
    </row>
    <row r="228" ht="14.25" customHeight="1">
      <c r="B228" s="14"/>
      <c r="C228" s="83">
        <v>45451.0</v>
      </c>
      <c r="D228" s="18" t="s">
        <v>581</v>
      </c>
      <c r="E228" s="81">
        <v>1000000.0</v>
      </c>
      <c r="F228" s="15"/>
      <c r="G228" s="43"/>
    </row>
    <row r="229" ht="14.25" customHeight="1">
      <c r="B229" s="14"/>
      <c r="C229" s="83">
        <v>45451.0</v>
      </c>
      <c r="D229" s="18" t="s">
        <v>961</v>
      </c>
      <c r="E229" s="81">
        <v>500000.0</v>
      </c>
      <c r="F229" s="15"/>
      <c r="G229" s="43"/>
    </row>
    <row r="230" ht="14.25" customHeight="1">
      <c r="B230" s="14"/>
      <c r="C230" s="83">
        <v>45451.0</v>
      </c>
      <c r="D230" s="18" t="s">
        <v>29</v>
      </c>
      <c r="E230" s="81">
        <v>1000000.0</v>
      </c>
      <c r="F230" s="15"/>
      <c r="G230" s="43"/>
    </row>
    <row r="231" ht="14.25" customHeight="1">
      <c r="B231" s="14"/>
      <c r="C231" s="83">
        <v>45451.0</v>
      </c>
      <c r="D231" s="18" t="s">
        <v>147</v>
      </c>
      <c r="E231" s="81"/>
      <c r="F231" s="81">
        <v>3000000.0</v>
      </c>
      <c r="G231" s="43"/>
    </row>
    <row r="232" ht="14.25" customHeight="1">
      <c r="B232" s="14"/>
      <c r="C232" s="83">
        <v>45451.0</v>
      </c>
      <c r="D232" s="18" t="s">
        <v>962</v>
      </c>
      <c r="E232" s="81"/>
      <c r="F232" s="81">
        <v>3000000.0</v>
      </c>
      <c r="G232" s="43"/>
    </row>
    <row r="233" ht="14.25" customHeight="1">
      <c r="B233" s="14"/>
      <c r="C233" s="83">
        <v>45451.0</v>
      </c>
      <c r="D233" s="18" t="s">
        <v>149</v>
      </c>
      <c r="E233" s="81"/>
      <c r="F233" s="81">
        <v>3000000.0</v>
      </c>
      <c r="G233" s="43"/>
    </row>
    <row r="234" ht="14.25" customHeight="1">
      <c r="B234" s="14"/>
      <c r="C234" s="83">
        <v>45451.0</v>
      </c>
      <c r="D234" s="18" t="s">
        <v>554</v>
      </c>
      <c r="E234" s="81"/>
      <c r="F234" s="81">
        <v>1500000.0</v>
      </c>
      <c r="G234" s="43"/>
    </row>
    <row r="235" ht="14.25" customHeight="1">
      <c r="B235" s="14"/>
      <c r="C235" s="83">
        <v>45451.0</v>
      </c>
      <c r="D235" s="18" t="s">
        <v>938</v>
      </c>
      <c r="E235" s="81"/>
      <c r="F235" s="81">
        <v>3000000.0</v>
      </c>
      <c r="G235" s="43"/>
    </row>
    <row r="236" ht="14.25" customHeight="1">
      <c r="B236" s="14"/>
      <c r="C236" s="83">
        <v>45451.0</v>
      </c>
      <c r="D236" s="18" t="s">
        <v>151</v>
      </c>
      <c r="E236" s="81"/>
      <c r="F236" s="81">
        <v>3000000.0</v>
      </c>
      <c r="G236" s="43"/>
    </row>
    <row r="237" ht="14.25" customHeight="1">
      <c r="B237" s="14"/>
      <c r="C237" s="83">
        <v>45451.0</v>
      </c>
      <c r="D237" s="18" t="s">
        <v>652</v>
      </c>
      <c r="E237" s="81"/>
      <c r="F237" s="81">
        <v>3000000.0</v>
      </c>
      <c r="G237" s="43"/>
    </row>
    <row r="238" ht="14.25" customHeight="1">
      <c r="B238" s="14"/>
      <c r="C238" s="83">
        <v>45451.0</v>
      </c>
      <c r="D238" s="18" t="s">
        <v>878</v>
      </c>
      <c r="E238" s="81"/>
      <c r="F238" s="81">
        <v>3000000.0</v>
      </c>
      <c r="G238" s="43"/>
    </row>
    <row r="239" ht="14.25" customHeight="1">
      <c r="B239" s="14"/>
      <c r="C239" s="83">
        <v>45451.0</v>
      </c>
      <c r="D239" s="18" t="s">
        <v>452</v>
      </c>
      <c r="E239" s="81"/>
      <c r="F239" s="81">
        <v>3000000.0</v>
      </c>
      <c r="G239" s="43"/>
    </row>
    <row r="240" ht="14.25" customHeight="1">
      <c r="B240" s="14"/>
      <c r="C240" s="83">
        <v>45451.0</v>
      </c>
      <c r="D240" s="18" t="s">
        <v>963</v>
      </c>
      <c r="E240" s="81"/>
      <c r="F240" s="81">
        <v>3000000.0</v>
      </c>
      <c r="G240" s="43"/>
    </row>
    <row r="241" ht="14.25" customHeight="1">
      <c r="B241" s="14"/>
      <c r="C241" s="83">
        <v>45451.0</v>
      </c>
      <c r="D241" s="18" t="s">
        <v>704</v>
      </c>
      <c r="E241" s="81"/>
      <c r="F241" s="81">
        <v>3000000.0</v>
      </c>
      <c r="G241" s="43"/>
    </row>
    <row r="242" ht="14.25" customHeight="1">
      <c r="B242" s="14"/>
      <c r="C242" s="83">
        <v>45451.0</v>
      </c>
      <c r="D242" s="18" t="s">
        <v>907</v>
      </c>
      <c r="E242" s="81"/>
      <c r="F242" s="81">
        <v>1500000.0</v>
      </c>
      <c r="G242" s="43"/>
    </row>
    <row r="243" ht="14.25" customHeight="1">
      <c r="B243" s="14"/>
      <c r="C243" s="83">
        <v>45451.0</v>
      </c>
      <c r="D243" s="18" t="s">
        <v>964</v>
      </c>
      <c r="E243" s="81"/>
      <c r="F243" s="81">
        <v>1500000.0</v>
      </c>
      <c r="G243" s="43"/>
    </row>
    <row r="244" ht="14.25" customHeight="1">
      <c r="B244" s="14"/>
      <c r="C244" s="83">
        <v>45451.0</v>
      </c>
      <c r="D244" s="18" t="s">
        <v>264</v>
      </c>
      <c r="E244" s="81"/>
      <c r="F244" s="81">
        <v>5.0E7</v>
      </c>
      <c r="G244" s="45" t="s">
        <v>478</v>
      </c>
    </row>
    <row r="245" ht="14.25" customHeight="1">
      <c r="B245" s="14"/>
      <c r="C245" s="83">
        <v>45451.0</v>
      </c>
      <c r="D245" s="18" t="s">
        <v>70</v>
      </c>
      <c r="E245" s="81">
        <v>1373.0</v>
      </c>
      <c r="F245" s="15"/>
      <c r="G245" s="43"/>
    </row>
    <row r="246" ht="14.25" customHeight="1">
      <c r="B246" s="14"/>
      <c r="C246" s="83">
        <v>45452.0</v>
      </c>
      <c r="D246" s="18" t="s">
        <v>508</v>
      </c>
      <c r="E246" s="81">
        <v>150000.0</v>
      </c>
      <c r="F246" s="15"/>
      <c r="G246" s="45" t="s">
        <v>13</v>
      </c>
    </row>
    <row r="247" ht="14.25" customHeight="1">
      <c r="B247" s="14"/>
      <c r="C247" s="83">
        <v>45452.0</v>
      </c>
      <c r="D247" s="18" t="s">
        <v>593</v>
      </c>
      <c r="E247" s="81">
        <v>40000.0</v>
      </c>
      <c r="F247" s="15"/>
      <c r="G247" s="43"/>
    </row>
    <row r="248" ht="14.25" customHeight="1">
      <c r="B248" s="14"/>
      <c r="C248" s="83">
        <v>45452.0</v>
      </c>
      <c r="D248" s="18" t="s">
        <v>913</v>
      </c>
      <c r="E248" s="81">
        <v>100000.0</v>
      </c>
      <c r="F248" s="15"/>
      <c r="G248" s="43"/>
    </row>
    <row r="249" ht="14.25" customHeight="1">
      <c r="B249" s="14"/>
      <c r="C249" s="83">
        <v>45452.0</v>
      </c>
      <c r="D249" s="18" t="s">
        <v>178</v>
      </c>
      <c r="E249" s="81">
        <v>1500000.0</v>
      </c>
      <c r="F249" s="15"/>
      <c r="G249" s="43"/>
    </row>
    <row r="250" ht="14.25" customHeight="1">
      <c r="B250" s="14"/>
      <c r="C250" s="83">
        <v>45452.0</v>
      </c>
      <c r="D250" s="18" t="s">
        <v>965</v>
      </c>
      <c r="E250" s="81">
        <v>2500000.0</v>
      </c>
      <c r="F250" s="15"/>
      <c r="G250" s="43"/>
    </row>
    <row r="251" ht="14.25" customHeight="1">
      <c r="B251" s="14"/>
      <c r="C251" s="83">
        <v>45452.0</v>
      </c>
      <c r="D251" s="18" t="s">
        <v>169</v>
      </c>
      <c r="E251" s="81">
        <v>100000.0</v>
      </c>
      <c r="F251" s="15"/>
      <c r="G251" s="45" t="s">
        <v>265</v>
      </c>
    </row>
    <row r="252" ht="14.25" customHeight="1">
      <c r="B252" s="14"/>
      <c r="C252" s="83">
        <v>45452.0</v>
      </c>
      <c r="D252" s="18" t="s">
        <v>174</v>
      </c>
      <c r="E252" s="81">
        <v>250000.0</v>
      </c>
      <c r="F252" s="15"/>
      <c r="G252" s="45" t="s">
        <v>13</v>
      </c>
    </row>
    <row r="253" ht="14.25" customHeight="1">
      <c r="B253" s="14"/>
      <c r="C253" s="83">
        <v>45452.0</v>
      </c>
      <c r="D253" s="18" t="s">
        <v>475</v>
      </c>
      <c r="E253" s="81">
        <v>188000.0</v>
      </c>
      <c r="F253" s="15"/>
      <c r="G253" s="45" t="s">
        <v>13</v>
      </c>
    </row>
    <row r="254" ht="14.25" customHeight="1">
      <c r="B254" s="14"/>
      <c r="C254" s="83">
        <v>45452.0</v>
      </c>
      <c r="D254" s="18" t="s">
        <v>77</v>
      </c>
      <c r="E254" s="81">
        <v>100000.0</v>
      </c>
      <c r="F254" s="15"/>
      <c r="G254" s="43"/>
    </row>
    <row r="255" ht="14.25" customHeight="1">
      <c r="B255" s="14"/>
      <c r="C255" s="83">
        <v>45452.0</v>
      </c>
      <c r="D255" s="18" t="s">
        <v>922</v>
      </c>
      <c r="E255" s="81">
        <v>100000.0</v>
      </c>
      <c r="F255" s="15"/>
      <c r="G255" s="45" t="s">
        <v>13</v>
      </c>
    </row>
    <row r="256" ht="14.25" customHeight="1">
      <c r="B256" s="14"/>
      <c r="C256" s="83">
        <v>45452.0</v>
      </c>
      <c r="D256" s="18" t="s">
        <v>941</v>
      </c>
      <c r="E256" s="81">
        <v>30000.0</v>
      </c>
      <c r="F256" s="15"/>
      <c r="G256" s="43"/>
    </row>
    <row r="257" ht="14.25" customHeight="1">
      <c r="B257" s="14"/>
      <c r="C257" s="83">
        <v>45452.0</v>
      </c>
      <c r="D257" s="18" t="s">
        <v>51</v>
      </c>
      <c r="E257" s="81">
        <v>25000.0</v>
      </c>
      <c r="F257" s="15"/>
      <c r="G257" s="45" t="s">
        <v>13</v>
      </c>
    </row>
    <row r="258" ht="14.25" customHeight="1">
      <c r="B258" s="14"/>
      <c r="C258" s="83">
        <v>45452.0</v>
      </c>
      <c r="D258" s="18" t="s">
        <v>234</v>
      </c>
      <c r="E258" s="81">
        <v>120000.0</v>
      </c>
      <c r="F258" s="15"/>
      <c r="G258" s="43"/>
    </row>
    <row r="259" ht="14.25" customHeight="1">
      <c r="B259" s="14"/>
      <c r="C259" s="83">
        <v>45452.0</v>
      </c>
      <c r="D259" s="18" t="s">
        <v>943</v>
      </c>
      <c r="E259" s="81">
        <v>1000000.0</v>
      </c>
      <c r="F259" s="15"/>
      <c r="G259" s="45" t="s">
        <v>13</v>
      </c>
    </row>
    <row r="260" ht="14.25" customHeight="1">
      <c r="B260" s="14"/>
      <c r="C260" s="83">
        <v>45452.0</v>
      </c>
      <c r="D260" s="18" t="s">
        <v>66</v>
      </c>
      <c r="E260" s="81">
        <v>100000.0</v>
      </c>
      <c r="F260" s="15"/>
      <c r="G260" s="43"/>
    </row>
    <row r="261" ht="14.25" customHeight="1">
      <c r="B261" s="14"/>
      <c r="C261" s="83">
        <v>45452.0</v>
      </c>
      <c r="D261" s="18" t="s">
        <v>361</v>
      </c>
      <c r="E261" s="81">
        <v>200000.0</v>
      </c>
      <c r="F261" s="15"/>
      <c r="G261" s="43"/>
    </row>
    <row r="262" ht="14.25" customHeight="1">
      <c r="B262" s="14"/>
      <c r="C262" s="83">
        <v>45452.0</v>
      </c>
      <c r="D262" s="18" t="s">
        <v>196</v>
      </c>
      <c r="E262" s="81">
        <v>100000.0</v>
      </c>
      <c r="F262" s="15"/>
      <c r="G262" s="45" t="s">
        <v>13</v>
      </c>
    </row>
    <row r="263" ht="14.25" customHeight="1">
      <c r="B263" s="14"/>
      <c r="C263" s="83">
        <v>45452.0</v>
      </c>
      <c r="D263" s="18" t="s">
        <v>192</v>
      </c>
      <c r="E263" s="81">
        <v>500000.0</v>
      </c>
      <c r="F263" s="15"/>
      <c r="G263" s="43"/>
    </row>
    <row r="264" ht="14.25" customHeight="1">
      <c r="B264" s="14"/>
      <c r="C264" s="83">
        <v>45452.0</v>
      </c>
      <c r="D264" s="18" t="s">
        <v>966</v>
      </c>
      <c r="E264" s="81">
        <v>100000.0</v>
      </c>
      <c r="F264" s="15"/>
      <c r="G264" s="43"/>
    </row>
    <row r="265" ht="14.25" customHeight="1">
      <c r="B265" s="14"/>
      <c r="C265" s="83">
        <v>45452.0</v>
      </c>
      <c r="D265" s="18" t="s">
        <v>20</v>
      </c>
      <c r="E265" s="81">
        <v>50000.0</v>
      </c>
      <c r="F265" s="15"/>
      <c r="G265" s="43"/>
    </row>
    <row r="266" ht="14.25" customHeight="1">
      <c r="B266" s="14"/>
      <c r="C266" s="83">
        <v>45453.0</v>
      </c>
      <c r="D266" s="18" t="s">
        <v>28</v>
      </c>
      <c r="E266" s="81">
        <v>500000.0</v>
      </c>
      <c r="F266" s="15"/>
      <c r="G266" s="45" t="s">
        <v>13</v>
      </c>
    </row>
    <row r="267" ht="14.25" customHeight="1">
      <c r="B267" s="14"/>
      <c r="C267" s="83">
        <v>45453.0</v>
      </c>
      <c r="D267" s="18" t="s">
        <v>792</v>
      </c>
      <c r="E267" s="81">
        <v>50000.0</v>
      </c>
      <c r="F267" s="15"/>
      <c r="G267" s="43"/>
    </row>
    <row r="268" ht="14.25" customHeight="1">
      <c r="B268" s="14"/>
      <c r="C268" s="83">
        <v>45453.0</v>
      </c>
      <c r="D268" s="18" t="s">
        <v>42</v>
      </c>
      <c r="E268" s="81">
        <v>200000.0</v>
      </c>
      <c r="F268" s="15"/>
      <c r="G268" s="43"/>
    </row>
    <row r="269" ht="14.25" customHeight="1">
      <c r="B269" s="14"/>
      <c r="C269" s="83">
        <v>45453.0</v>
      </c>
      <c r="D269" s="18" t="s">
        <v>684</v>
      </c>
      <c r="E269" s="81"/>
      <c r="F269" s="81">
        <v>1.018E7</v>
      </c>
      <c r="G269" s="43"/>
    </row>
    <row r="270" ht="14.25" customHeight="1">
      <c r="B270" s="14"/>
      <c r="C270" s="83">
        <v>45453.0</v>
      </c>
      <c r="D270" s="18" t="s">
        <v>302</v>
      </c>
      <c r="E270" s="81">
        <v>250000.0</v>
      </c>
      <c r="F270" s="81"/>
      <c r="G270" s="43"/>
    </row>
    <row r="271" ht="14.25" customHeight="1">
      <c r="B271" s="14"/>
      <c r="C271" s="83">
        <v>45453.0</v>
      </c>
      <c r="D271" s="18" t="s">
        <v>957</v>
      </c>
      <c r="E271" s="81">
        <v>50000.0</v>
      </c>
      <c r="F271" s="15"/>
      <c r="G271" s="43"/>
    </row>
    <row r="272" ht="14.25" customHeight="1">
      <c r="B272" s="14"/>
      <c r="C272" s="83">
        <v>45453.0</v>
      </c>
      <c r="D272" s="18" t="s">
        <v>66</v>
      </c>
      <c r="E272" s="81">
        <v>100000.0</v>
      </c>
      <c r="F272" s="15"/>
      <c r="G272" s="43"/>
    </row>
    <row r="273" ht="14.25" customHeight="1">
      <c r="B273" s="14"/>
      <c r="C273" s="83">
        <v>45453.0</v>
      </c>
      <c r="D273" s="18" t="s">
        <v>77</v>
      </c>
      <c r="E273" s="81">
        <v>100000.0</v>
      </c>
      <c r="F273" s="15"/>
      <c r="G273" s="43"/>
    </row>
    <row r="274" ht="14.25" customHeight="1">
      <c r="B274" s="14"/>
      <c r="C274" s="83">
        <v>45453.0</v>
      </c>
      <c r="D274" s="18" t="s">
        <v>806</v>
      </c>
      <c r="E274" s="81">
        <v>100000.0</v>
      </c>
      <c r="F274" s="15"/>
      <c r="G274" s="43"/>
    </row>
    <row r="275" ht="14.25" customHeight="1">
      <c r="B275" s="14"/>
      <c r="C275" s="83">
        <v>45453.0</v>
      </c>
      <c r="D275" s="18" t="s">
        <v>9</v>
      </c>
      <c r="E275" s="81">
        <v>200000.0</v>
      </c>
      <c r="F275" s="15"/>
      <c r="G275" s="43"/>
    </row>
    <row r="276" ht="14.25" customHeight="1">
      <c r="B276" s="14"/>
      <c r="C276" s="83">
        <v>45453.0</v>
      </c>
      <c r="D276" s="18" t="s">
        <v>465</v>
      </c>
      <c r="E276" s="81">
        <v>25000.0</v>
      </c>
      <c r="F276" s="15"/>
      <c r="G276" s="45" t="s">
        <v>967</v>
      </c>
    </row>
    <row r="277" ht="14.25" customHeight="1">
      <c r="B277" s="14"/>
      <c r="C277" s="83">
        <v>45453.0</v>
      </c>
      <c r="D277" s="18" t="s">
        <v>465</v>
      </c>
      <c r="E277" s="81">
        <v>25055.0</v>
      </c>
      <c r="F277" s="15"/>
      <c r="G277" s="45" t="s">
        <v>967</v>
      </c>
    </row>
    <row r="278" ht="14.25" customHeight="1">
      <c r="B278" s="14"/>
      <c r="C278" s="83">
        <v>45453.0</v>
      </c>
      <c r="D278" s="18" t="s">
        <v>445</v>
      </c>
      <c r="E278" s="81">
        <v>450000.0</v>
      </c>
      <c r="F278" s="15"/>
      <c r="G278" s="43"/>
    </row>
    <row r="279" ht="14.25" customHeight="1">
      <c r="B279" s="14"/>
      <c r="C279" s="83">
        <v>45453.0</v>
      </c>
      <c r="D279" s="18" t="s">
        <v>850</v>
      </c>
      <c r="E279" s="81">
        <v>100000.0</v>
      </c>
      <c r="F279" s="15"/>
      <c r="G279" s="43"/>
    </row>
    <row r="280" ht="14.25" customHeight="1">
      <c r="B280" s="14"/>
      <c r="C280" s="83">
        <v>45453.0</v>
      </c>
      <c r="D280" s="18" t="s">
        <v>48</v>
      </c>
      <c r="E280" s="81">
        <v>500000.0</v>
      </c>
      <c r="F280" s="15"/>
      <c r="G280" s="43"/>
    </row>
    <row r="281" ht="14.25" customHeight="1">
      <c r="B281" s="14"/>
      <c r="C281" s="83">
        <v>45453.0</v>
      </c>
      <c r="D281" s="18" t="s">
        <v>22</v>
      </c>
      <c r="E281" s="81">
        <v>25000.0</v>
      </c>
      <c r="F281" s="15"/>
      <c r="G281" s="43"/>
    </row>
    <row r="282" ht="14.25" customHeight="1">
      <c r="B282" s="14"/>
      <c r="C282" s="83">
        <v>45453.0</v>
      </c>
      <c r="D282" s="18" t="s">
        <v>846</v>
      </c>
      <c r="E282" s="81">
        <v>1000000.0</v>
      </c>
      <c r="F282" s="15"/>
      <c r="G282" s="43"/>
    </row>
    <row r="283" ht="14.25" customHeight="1">
      <c r="B283" s="14"/>
      <c r="C283" s="83">
        <v>45453.0</v>
      </c>
      <c r="D283" s="18" t="s">
        <v>89</v>
      </c>
      <c r="E283" s="81">
        <v>200000.0</v>
      </c>
      <c r="F283" s="15"/>
      <c r="G283" s="43"/>
    </row>
    <row r="284" ht="14.25" customHeight="1">
      <c r="B284" s="14"/>
      <c r="C284" s="83">
        <v>45453.0</v>
      </c>
      <c r="D284" s="18" t="s">
        <v>968</v>
      </c>
      <c r="E284" s="81">
        <v>100000.0</v>
      </c>
      <c r="F284" s="15"/>
      <c r="G284" s="43"/>
    </row>
    <row r="285" ht="14.25" customHeight="1">
      <c r="B285" s="14"/>
      <c r="C285" s="83">
        <v>45453.0</v>
      </c>
      <c r="D285" s="18" t="s">
        <v>817</v>
      </c>
      <c r="E285" s="81">
        <v>300000.0</v>
      </c>
      <c r="F285" s="15"/>
      <c r="G285" s="43"/>
    </row>
    <row r="286" ht="14.25" customHeight="1">
      <c r="B286" s="14"/>
      <c r="C286" s="83">
        <v>45453.0</v>
      </c>
      <c r="D286" s="18" t="s">
        <v>376</v>
      </c>
      <c r="E286" s="81">
        <v>100000.0</v>
      </c>
      <c r="F286" s="15"/>
      <c r="G286" s="43"/>
    </row>
    <row r="287" ht="14.25" customHeight="1">
      <c r="B287" s="14"/>
      <c r="C287" s="83">
        <v>45454.0</v>
      </c>
      <c r="D287" s="18" t="s">
        <v>185</v>
      </c>
      <c r="E287" s="81">
        <v>40000.0</v>
      </c>
      <c r="F287" s="15"/>
      <c r="G287" s="43"/>
    </row>
    <row r="288" ht="14.25" customHeight="1">
      <c r="B288" s="14"/>
      <c r="C288" s="83">
        <v>45454.0</v>
      </c>
      <c r="D288" s="18" t="s">
        <v>351</v>
      </c>
      <c r="E288" s="81">
        <v>100000.0</v>
      </c>
      <c r="F288" s="15"/>
      <c r="G288" s="43"/>
    </row>
    <row r="289" ht="14.25" customHeight="1">
      <c r="B289" s="14"/>
      <c r="C289" s="83">
        <v>45454.0</v>
      </c>
      <c r="D289" s="18" t="s">
        <v>866</v>
      </c>
      <c r="E289" s="81">
        <v>300000.0</v>
      </c>
      <c r="F289" s="15"/>
      <c r="G289" s="43"/>
    </row>
    <row r="290" ht="14.25" customHeight="1">
      <c r="B290" s="14"/>
      <c r="C290" s="83">
        <v>45454.0</v>
      </c>
      <c r="D290" s="18" t="s">
        <v>282</v>
      </c>
      <c r="E290" s="81">
        <v>188882.0</v>
      </c>
      <c r="F290" s="15"/>
      <c r="G290" s="43"/>
    </row>
    <row r="291" ht="14.25" customHeight="1">
      <c r="B291" s="14"/>
      <c r="C291" s="83">
        <v>45454.0</v>
      </c>
      <c r="D291" s="18" t="s">
        <v>66</v>
      </c>
      <c r="E291" s="81">
        <v>100000.0</v>
      </c>
      <c r="F291" s="15"/>
      <c r="G291" s="43"/>
    </row>
    <row r="292" ht="14.25" customHeight="1">
      <c r="B292" s="14"/>
      <c r="C292" s="83">
        <v>45454.0</v>
      </c>
      <c r="D292" s="18" t="s">
        <v>77</v>
      </c>
      <c r="E292" s="81">
        <v>100000.0</v>
      </c>
      <c r="F292" s="15"/>
      <c r="G292" s="43"/>
    </row>
    <row r="293" ht="14.25" customHeight="1">
      <c r="B293" s="14"/>
      <c r="C293" s="83">
        <v>45454.0</v>
      </c>
      <c r="D293" s="18" t="s">
        <v>340</v>
      </c>
      <c r="E293" s="81">
        <v>500000.0</v>
      </c>
      <c r="F293" s="15"/>
      <c r="G293" s="45" t="s">
        <v>13</v>
      </c>
    </row>
    <row r="294" ht="14.25" customHeight="1">
      <c r="B294" s="14"/>
      <c r="C294" s="83">
        <v>45454.0</v>
      </c>
      <c r="D294" s="18" t="s">
        <v>941</v>
      </c>
      <c r="E294" s="81">
        <v>30000.0</v>
      </c>
      <c r="F294" s="15"/>
      <c r="G294" s="43"/>
    </row>
    <row r="295" ht="14.25" customHeight="1">
      <c r="B295" s="14"/>
      <c r="C295" s="83">
        <v>45454.0</v>
      </c>
      <c r="D295" s="18" t="s">
        <v>334</v>
      </c>
      <c r="E295" s="81">
        <v>50000.0</v>
      </c>
      <c r="F295" s="15"/>
      <c r="G295" s="43"/>
    </row>
    <row r="296" ht="14.25" customHeight="1">
      <c r="B296" s="14"/>
      <c r="C296" s="83">
        <v>45454.0</v>
      </c>
      <c r="D296" s="18" t="s">
        <v>197</v>
      </c>
      <c r="E296" s="81">
        <v>50000.0</v>
      </c>
      <c r="F296" s="15"/>
      <c r="G296" s="45" t="s">
        <v>13</v>
      </c>
    </row>
    <row r="297" ht="14.25" customHeight="1">
      <c r="B297" s="14"/>
      <c r="C297" s="83">
        <v>45454.0</v>
      </c>
      <c r="D297" s="18" t="s">
        <v>930</v>
      </c>
      <c r="E297" s="81">
        <v>25000.0</v>
      </c>
      <c r="F297" s="15"/>
      <c r="G297" s="43"/>
    </row>
    <row r="298" ht="14.25" customHeight="1">
      <c r="B298" s="14"/>
      <c r="C298" s="83">
        <v>45454.0</v>
      </c>
      <c r="D298" s="18" t="s">
        <v>199</v>
      </c>
      <c r="E298" s="81">
        <v>200000.0</v>
      </c>
      <c r="F298" s="15"/>
      <c r="G298" s="43"/>
    </row>
    <row r="299" ht="14.25" customHeight="1">
      <c r="B299" s="14"/>
      <c r="C299" s="83">
        <v>45454.0</v>
      </c>
      <c r="D299" s="18" t="s">
        <v>111</v>
      </c>
      <c r="E299" s="81">
        <v>1000000.0</v>
      </c>
      <c r="F299" s="15"/>
      <c r="G299" s="45" t="s">
        <v>13</v>
      </c>
    </row>
    <row r="300" ht="14.25" customHeight="1">
      <c r="B300" s="14"/>
      <c r="C300" s="83">
        <v>45454.0</v>
      </c>
      <c r="D300" s="18" t="s">
        <v>186</v>
      </c>
      <c r="E300" s="81">
        <v>3400000.0</v>
      </c>
      <c r="F300" s="15"/>
      <c r="G300" s="43"/>
    </row>
    <row r="301" ht="14.25" customHeight="1">
      <c r="B301" s="14"/>
      <c r="C301" s="83">
        <v>45454.0</v>
      </c>
      <c r="D301" s="18" t="s">
        <v>280</v>
      </c>
      <c r="E301" s="81">
        <v>100000.0</v>
      </c>
      <c r="F301" s="15"/>
      <c r="G301" s="43"/>
    </row>
    <row r="302" ht="14.25" customHeight="1">
      <c r="B302" s="14"/>
      <c r="C302" s="83">
        <v>45454.0</v>
      </c>
      <c r="D302" s="18" t="s">
        <v>105</v>
      </c>
      <c r="E302" s="81">
        <v>1000000.0</v>
      </c>
      <c r="F302" s="15"/>
      <c r="G302" s="43"/>
    </row>
    <row r="303" ht="14.25" customHeight="1">
      <c r="B303" s="14"/>
      <c r="C303" s="83">
        <v>45455.0</v>
      </c>
      <c r="D303" s="18" t="s">
        <v>960</v>
      </c>
      <c r="E303" s="81">
        <v>200000.0</v>
      </c>
      <c r="F303" s="15"/>
      <c r="G303" s="43"/>
    </row>
    <row r="304" ht="14.25" customHeight="1">
      <c r="B304" s="14"/>
      <c r="C304" s="83">
        <v>45455.0</v>
      </c>
      <c r="D304" s="18" t="s">
        <v>67</v>
      </c>
      <c r="E304" s="81">
        <v>100000.0</v>
      </c>
      <c r="F304" s="15"/>
      <c r="G304" s="43"/>
    </row>
    <row r="305" ht="14.25" customHeight="1">
      <c r="B305" s="14"/>
      <c r="C305" s="83">
        <v>45455.0</v>
      </c>
      <c r="D305" s="18" t="s">
        <v>77</v>
      </c>
      <c r="E305" s="81">
        <v>100000.0</v>
      </c>
      <c r="F305" s="15"/>
      <c r="G305" s="43"/>
    </row>
    <row r="306" ht="14.25" customHeight="1">
      <c r="B306" s="14"/>
      <c r="C306" s="83">
        <v>45455.0</v>
      </c>
      <c r="D306" s="18" t="s">
        <v>660</v>
      </c>
      <c r="E306" s="81">
        <v>100000.0</v>
      </c>
      <c r="F306" s="15"/>
      <c r="G306" s="43"/>
    </row>
    <row r="307" ht="14.25" customHeight="1">
      <c r="B307" s="14"/>
      <c r="C307" s="83">
        <v>45455.0</v>
      </c>
      <c r="D307" s="18" t="s">
        <v>66</v>
      </c>
      <c r="E307" s="81">
        <v>100000.0</v>
      </c>
      <c r="F307" s="15"/>
      <c r="G307" s="43"/>
    </row>
    <row r="308" ht="14.25" customHeight="1">
      <c r="B308" s="14"/>
      <c r="C308" s="83">
        <v>45455.0</v>
      </c>
      <c r="D308" s="18" t="s">
        <v>185</v>
      </c>
      <c r="E308" s="81">
        <v>20000.0</v>
      </c>
      <c r="F308" s="15"/>
      <c r="G308" s="43"/>
    </row>
    <row r="309" ht="14.25" customHeight="1">
      <c r="B309" s="14"/>
      <c r="C309" s="83">
        <v>45455.0</v>
      </c>
      <c r="D309" s="18" t="s">
        <v>282</v>
      </c>
      <c r="E309" s="81">
        <v>38882.0</v>
      </c>
      <c r="F309" s="15"/>
      <c r="G309" s="43"/>
    </row>
    <row r="310" ht="14.25" customHeight="1">
      <c r="B310" s="14"/>
      <c r="C310" s="83">
        <v>45455.0</v>
      </c>
      <c r="D310" s="18" t="s">
        <v>299</v>
      </c>
      <c r="E310" s="81"/>
      <c r="F310" s="81">
        <v>3000000.0</v>
      </c>
      <c r="G310" s="43"/>
    </row>
    <row r="311" ht="14.25" customHeight="1">
      <c r="B311" s="14"/>
      <c r="C311" s="83">
        <v>45455.0</v>
      </c>
      <c r="D311" s="18" t="s">
        <v>300</v>
      </c>
      <c r="E311" s="81"/>
      <c r="F311" s="81">
        <v>3000000.0</v>
      </c>
      <c r="G311" s="43"/>
    </row>
    <row r="312" ht="14.25" customHeight="1">
      <c r="B312" s="14"/>
      <c r="C312" s="83">
        <v>45455.0</v>
      </c>
      <c r="D312" s="18" t="s">
        <v>147</v>
      </c>
      <c r="E312" s="81"/>
      <c r="F312" s="81">
        <v>3000000.0</v>
      </c>
      <c r="G312" s="43"/>
    </row>
    <row r="313" ht="14.25" customHeight="1">
      <c r="B313" s="14"/>
      <c r="C313" s="83">
        <v>45455.0</v>
      </c>
      <c r="D313" s="18" t="s">
        <v>951</v>
      </c>
      <c r="E313" s="81"/>
      <c r="F313" s="81">
        <v>3000000.0</v>
      </c>
      <c r="G313" s="43"/>
    </row>
    <row r="314" ht="14.25" customHeight="1">
      <c r="B314" s="14"/>
      <c r="C314" s="83">
        <v>45455.0</v>
      </c>
      <c r="D314" s="18" t="s">
        <v>652</v>
      </c>
      <c r="E314" s="81"/>
      <c r="F314" s="81">
        <v>3000000.0</v>
      </c>
      <c r="G314" s="43"/>
    </row>
    <row r="315" ht="14.25" customHeight="1">
      <c r="B315" s="14"/>
      <c r="C315" s="83">
        <v>45455.0</v>
      </c>
      <c r="D315" s="18" t="s">
        <v>878</v>
      </c>
      <c r="E315" s="81"/>
      <c r="F315" s="81">
        <v>3000000.0</v>
      </c>
      <c r="G315" s="43"/>
    </row>
    <row r="316" ht="14.25" customHeight="1">
      <c r="B316" s="14"/>
      <c r="C316" s="83">
        <v>45455.0</v>
      </c>
      <c r="D316" s="18" t="s">
        <v>301</v>
      </c>
      <c r="E316" s="81"/>
      <c r="F316" s="81">
        <v>3000000.0</v>
      </c>
      <c r="G316" s="43"/>
    </row>
    <row r="317" ht="14.25" customHeight="1">
      <c r="B317" s="14"/>
      <c r="C317" s="83">
        <v>45455.0</v>
      </c>
      <c r="D317" s="18" t="s">
        <v>834</v>
      </c>
      <c r="E317" s="81"/>
      <c r="F317" s="81">
        <v>3000000.0</v>
      </c>
      <c r="G317" s="43"/>
    </row>
    <row r="318" ht="14.25" customHeight="1">
      <c r="B318" s="14"/>
      <c r="C318" s="83">
        <v>45455.0</v>
      </c>
      <c r="D318" s="18" t="s">
        <v>189</v>
      </c>
      <c r="E318" s="81">
        <v>300000.0</v>
      </c>
      <c r="F318" s="15"/>
      <c r="G318" s="43"/>
    </row>
    <row r="319" ht="14.25" customHeight="1">
      <c r="B319" s="14"/>
      <c r="C319" s="83">
        <v>45455.0</v>
      </c>
      <c r="D319" s="18" t="s">
        <v>37</v>
      </c>
      <c r="E319" s="81">
        <v>500333.0</v>
      </c>
      <c r="F319" s="15"/>
      <c r="G319" s="43"/>
    </row>
    <row r="320" ht="14.25" customHeight="1">
      <c r="B320" s="14"/>
      <c r="C320" s="83">
        <v>45455.0</v>
      </c>
      <c r="D320" s="18" t="s">
        <v>441</v>
      </c>
      <c r="E320" s="81">
        <v>222222.0</v>
      </c>
      <c r="F320" s="15"/>
      <c r="G320" s="43"/>
    </row>
    <row r="321" ht="14.25" customHeight="1">
      <c r="B321" s="14"/>
      <c r="C321" s="83">
        <v>45455.0</v>
      </c>
      <c r="D321" s="18" t="s">
        <v>271</v>
      </c>
      <c r="E321" s="81">
        <v>20000.0</v>
      </c>
      <c r="F321" s="15"/>
      <c r="G321" s="43"/>
    </row>
    <row r="322" ht="14.25" customHeight="1">
      <c r="B322" s="14"/>
      <c r="C322" s="83">
        <v>45455.0</v>
      </c>
      <c r="D322" s="18" t="s">
        <v>172</v>
      </c>
      <c r="E322" s="81">
        <v>5000000.0</v>
      </c>
      <c r="F322" s="15"/>
      <c r="G322" s="43"/>
    </row>
    <row r="323" ht="14.25" customHeight="1">
      <c r="B323" s="14"/>
      <c r="C323" s="83">
        <v>45455.0</v>
      </c>
      <c r="D323" s="18" t="s">
        <v>681</v>
      </c>
      <c r="E323" s="81">
        <v>100000.0</v>
      </c>
      <c r="F323" s="15"/>
      <c r="G323" s="43"/>
    </row>
    <row r="324" ht="14.25" customHeight="1">
      <c r="B324" s="14"/>
      <c r="C324" s="83">
        <v>45455.0</v>
      </c>
      <c r="D324" s="18" t="s">
        <v>680</v>
      </c>
      <c r="E324" s="81">
        <v>100000.0</v>
      </c>
      <c r="F324" s="15"/>
      <c r="G324" s="43"/>
    </row>
    <row r="325" ht="14.25" customHeight="1">
      <c r="B325" s="14"/>
      <c r="C325" s="83">
        <v>45455.0</v>
      </c>
      <c r="D325" s="18" t="s">
        <v>22</v>
      </c>
      <c r="E325" s="81">
        <v>30000.0</v>
      </c>
      <c r="F325" s="15"/>
      <c r="G325" s="43"/>
    </row>
    <row r="326" ht="14.25" customHeight="1">
      <c r="B326" s="14"/>
      <c r="C326" s="83">
        <v>45455.0</v>
      </c>
      <c r="D326" s="18" t="s">
        <v>637</v>
      </c>
      <c r="E326" s="81">
        <v>20000.0</v>
      </c>
      <c r="F326" s="15"/>
      <c r="G326" s="43"/>
    </row>
    <row r="327" ht="14.25" customHeight="1">
      <c r="B327" s="14"/>
      <c r="C327" s="83">
        <v>45455.0</v>
      </c>
      <c r="D327" s="18" t="s">
        <v>734</v>
      </c>
      <c r="E327" s="81">
        <v>150000.0</v>
      </c>
      <c r="F327" s="15"/>
      <c r="G327" s="43"/>
    </row>
    <row r="328" ht="14.25" customHeight="1">
      <c r="B328" s="14"/>
      <c r="C328" s="83">
        <v>45456.0</v>
      </c>
      <c r="D328" s="18" t="s">
        <v>276</v>
      </c>
      <c r="E328" s="81">
        <v>200000.0</v>
      </c>
      <c r="F328" s="15"/>
      <c r="G328" s="45" t="s">
        <v>13</v>
      </c>
    </row>
    <row r="329" ht="14.25" customHeight="1">
      <c r="B329" s="14"/>
      <c r="C329" s="83">
        <v>45456.0</v>
      </c>
      <c r="D329" s="18" t="s">
        <v>77</v>
      </c>
      <c r="E329" s="81">
        <v>100000.0</v>
      </c>
      <c r="F329" s="15"/>
      <c r="G329" s="43"/>
    </row>
    <row r="330" ht="14.25" customHeight="1">
      <c r="B330" s="14"/>
      <c r="C330" s="83">
        <v>45456.0</v>
      </c>
      <c r="D330" s="18" t="s">
        <v>191</v>
      </c>
      <c r="E330" s="81">
        <v>500000.0</v>
      </c>
      <c r="F330" s="15"/>
      <c r="G330" s="45" t="s">
        <v>13</v>
      </c>
    </row>
    <row r="331" ht="14.25" customHeight="1">
      <c r="B331" s="14"/>
      <c r="C331" s="83">
        <v>45456.0</v>
      </c>
      <c r="D331" s="18" t="s">
        <v>296</v>
      </c>
      <c r="E331" s="81">
        <v>50000.0</v>
      </c>
      <c r="F331" s="15"/>
      <c r="G331" s="43"/>
    </row>
    <row r="332" ht="14.25" customHeight="1">
      <c r="B332" s="14"/>
      <c r="C332" s="83">
        <v>45456.0</v>
      </c>
      <c r="D332" s="18" t="s">
        <v>592</v>
      </c>
      <c r="E332" s="81">
        <v>200000.0</v>
      </c>
      <c r="F332" s="15"/>
      <c r="G332" s="43"/>
    </row>
    <row r="333" ht="14.25" customHeight="1">
      <c r="B333" s="14"/>
      <c r="C333" s="83">
        <v>45456.0</v>
      </c>
      <c r="D333" s="18" t="s">
        <v>234</v>
      </c>
      <c r="E333" s="81">
        <v>100000.0</v>
      </c>
      <c r="F333" s="15"/>
      <c r="G333" s="43"/>
    </row>
    <row r="334" ht="14.25" customHeight="1">
      <c r="B334" s="14"/>
      <c r="C334" s="83">
        <v>45456.0</v>
      </c>
      <c r="D334" s="18" t="s">
        <v>66</v>
      </c>
      <c r="E334" s="81">
        <v>100000.0</v>
      </c>
      <c r="F334" s="15"/>
      <c r="G334" s="43"/>
    </row>
    <row r="335" ht="14.25" customHeight="1">
      <c r="B335" s="14"/>
      <c r="C335" s="83">
        <v>45456.0</v>
      </c>
      <c r="D335" s="18" t="s">
        <v>48</v>
      </c>
      <c r="E335" s="81">
        <v>500000.0</v>
      </c>
      <c r="F335" s="15"/>
      <c r="G335" s="43"/>
    </row>
    <row r="336" ht="14.25" customHeight="1">
      <c r="B336" s="14"/>
      <c r="C336" s="83">
        <v>45456.0</v>
      </c>
      <c r="D336" s="18" t="s">
        <v>850</v>
      </c>
      <c r="E336" s="81">
        <v>100000.0</v>
      </c>
      <c r="F336" s="15"/>
      <c r="G336" s="43"/>
    </row>
    <row r="337" ht="14.25" customHeight="1">
      <c r="B337" s="14"/>
      <c r="C337" s="83">
        <v>45456.0</v>
      </c>
      <c r="D337" s="18" t="s">
        <v>914</v>
      </c>
      <c r="E337" s="81">
        <v>300000.0</v>
      </c>
      <c r="F337" s="15"/>
      <c r="G337" s="43"/>
    </row>
    <row r="338" ht="14.25" customHeight="1">
      <c r="B338" s="14"/>
      <c r="C338" s="83">
        <v>45456.0</v>
      </c>
      <c r="D338" s="18" t="s">
        <v>198</v>
      </c>
      <c r="E338" s="81">
        <v>2500000.0</v>
      </c>
      <c r="F338" s="15"/>
      <c r="G338" s="43"/>
    </row>
    <row r="339" ht="14.25" customHeight="1">
      <c r="B339" s="14"/>
      <c r="C339" s="83">
        <v>45456.0</v>
      </c>
      <c r="D339" s="18" t="s">
        <v>198</v>
      </c>
      <c r="E339" s="81">
        <v>1000055.0</v>
      </c>
      <c r="F339" s="15"/>
      <c r="G339" s="43"/>
    </row>
    <row r="340" ht="14.25" customHeight="1">
      <c r="B340" s="14"/>
      <c r="C340" s="83">
        <v>45456.0</v>
      </c>
      <c r="D340" s="18" t="s">
        <v>969</v>
      </c>
      <c r="E340" s="81">
        <v>100000.0</v>
      </c>
      <c r="F340" s="15"/>
      <c r="G340" s="43"/>
    </row>
    <row r="341" ht="14.25" customHeight="1">
      <c r="B341" s="14"/>
      <c r="C341" s="83">
        <v>45457.0</v>
      </c>
      <c r="D341" s="18" t="s">
        <v>370</v>
      </c>
      <c r="E341" s="81">
        <v>3000000.0</v>
      </c>
      <c r="F341" s="15"/>
      <c r="G341" s="43"/>
    </row>
    <row r="342" ht="14.25" customHeight="1">
      <c r="B342" s="14"/>
      <c r="C342" s="83">
        <v>45457.0</v>
      </c>
      <c r="D342" s="18" t="s">
        <v>177</v>
      </c>
      <c r="E342" s="81">
        <v>600000.0</v>
      </c>
      <c r="F342" s="15"/>
      <c r="G342" s="45" t="s">
        <v>56</v>
      </c>
    </row>
    <row r="343" ht="14.25" customHeight="1">
      <c r="B343" s="14"/>
      <c r="C343" s="83">
        <v>45457.0</v>
      </c>
      <c r="D343" s="18" t="s">
        <v>77</v>
      </c>
      <c r="E343" s="81">
        <v>100000.0</v>
      </c>
      <c r="F343" s="15"/>
      <c r="G343" s="43"/>
    </row>
    <row r="344" ht="14.25" customHeight="1">
      <c r="B344" s="14"/>
      <c r="C344" s="83">
        <v>45457.0</v>
      </c>
      <c r="D344" s="18" t="s">
        <v>185</v>
      </c>
      <c r="E344" s="81">
        <v>40000.0</v>
      </c>
      <c r="F344" s="15"/>
      <c r="G344" s="43"/>
    </row>
    <row r="345" ht="14.25" customHeight="1">
      <c r="B345" s="14"/>
      <c r="C345" s="83">
        <v>45457.0</v>
      </c>
      <c r="D345" s="18" t="s">
        <v>489</v>
      </c>
      <c r="E345" s="81">
        <v>100000.0</v>
      </c>
      <c r="F345" s="15"/>
      <c r="G345" s="43"/>
    </row>
    <row r="346" ht="14.25" customHeight="1">
      <c r="B346" s="14"/>
      <c r="C346" s="83">
        <v>45457.0</v>
      </c>
      <c r="D346" s="18" t="s">
        <v>246</v>
      </c>
      <c r="E346" s="81">
        <v>50000.0</v>
      </c>
      <c r="F346" s="15"/>
      <c r="G346" s="43"/>
    </row>
    <row r="347" ht="14.25" customHeight="1">
      <c r="B347" s="14"/>
      <c r="C347" s="83">
        <v>45457.0</v>
      </c>
      <c r="D347" s="18" t="s">
        <v>282</v>
      </c>
      <c r="E347" s="81">
        <v>38882.0</v>
      </c>
      <c r="F347" s="15"/>
      <c r="G347" s="43"/>
    </row>
    <row r="348" ht="14.25" customHeight="1">
      <c r="B348" s="14"/>
      <c r="C348" s="83">
        <v>45457.0</v>
      </c>
      <c r="D348" s="18" t="s">
        <v>66</v>
      </c>
      <c r="E348" s="81">
        <v>100000.0</v>
      </c>
      <c r="F348" s="15"/>
      <c r="G348" s="43"/>
    </row>
    <row r="349" ht="14.25" customHeight="1">
      <c r="B349" s="14"/>
      <c r="C349" s="83">
        <v>45457.0</v>
      </c>
      <c r="D349" s="18" t="s">
        <v>354</v>
      </c>
      <c r="E349" s="81">
        <v>100000.0</v>
      </c>
      <c r="F349" s="15"/>
      <c r="G349" s="43"/>
    </row>
    <row r="350" ht="14.25" customHeight="1">
      <c r="B350" s="14"/>
      <c r="C350" s="83">
        <v>45457.0</v>
      </c>
      <c r="D350" s="18" t="s">
        <v>901</v>
      </c>
      <c r="E350" s="81">
        <v>200000.0</v>
      </c>
      <c r="F350" s="15"/>
      <c r="G350" s="45" t="s">
        <v>491</v>
      </c>
    </row>
    <row r="351" ht="14.25" customHeight="1">
      <c r="B351" s="14"/>
      <c r="C351" s="83">
        <v>45457.0</v>
      </c>
      <c r="D351" s="18" t="s">
        <v>353</v>
      </c>
      <c r="E351" s="81">
        <v>307500.0</v>
      </c>
      <c r="F351" s="15"/>
      <c r="G351" s="45" t="s">
        <v>737</v>
      </c>
    </row>
    <row r="352" ht="14.25" customHeight="1">
      <c r="B352" s="14"/>
      <c r="C352" s="83">
        <v>45457.0</v>
      </c>
      <c r="D352" s="18" t="s">
        <v>970</v>
      </c>
      <c r="E352" s="81">
        <v>625000.0</v>
      </c>
      <c r="F352" s="15"/>
      <c r="G352" s="43"/>
    </row>
    <row r="353" ht="14.25" customHeight="1">
      <c r="B353" s="14"/>
      <c r="C353" s="83">
        <v>45458.0</v>
      </c>
      <c r="D353" s="18" t="s">
        <v>162</v>
      </c>
      <c r="E353" s="81">
        <v>150000.0</v>
      </c>
      <c r="F353" s="15"/>
      <c r="G353" s="43"/>
    </row>
    <row r="354" ht="14.25" customHeight="1">
      <c r="B354" s="14"/>
      <c r="C354" s="83">
        <v>45458.0</v>
      </c>
      <c r="D354" s="18" t="s">
        <v>140</v>
      </c>
      <c r="E354" s="81">
        <v>200000.0</v>
      </c>
      <c r="F354" s="15"/>
      <c r="G354" s="43"/>
    </row>
    <row r="355" ht="14.25" customHeight="1">
      <c r="B355" s="14"/>
      <c r="C355" s="83">
        <v>45458.0</v>
      </c>
      <c r="D355" s="18" t="s">
        <v>77</v>
      </c>
      <c r="E355" s="81">
        <v>100000.0</v>
      </c>
      <c r="F355" s="15"/>
      <c r="G355" s="43"/>
    </row>
    <row r="356" ht="14.25" customHeight="1">
      <c r="B356" s="14"/>
      <c r="C356" s="83">
        <v>45458.0</v>
      </c>
      <c r="D356" s="18" t="s">
        <v>971</v>
      </c>
      <c r="E356" s="81">
        <v>200000.0</v>
      </c>
      <c r="F356" s="15"/>
      <c r="G356" s="43"/>
    </row>
    <row r="357" ht="14.25" customHeight="1">
      <c r="B357" s="14"/>
      <c r="C357" s="83">
        <v>45458.0</v>
      </c>
      <c r="D357" s="18" t="s">
        <v>240</v>
      </c>
      <c r="E357" s="81">
        <v>50000.0</v>
      </c>
      <c r="F357" s="15"/>
      <c r="G357" s="43"/>
    </row>
    <row r="358" ht="14.25" customHeight="1">
      <c r="B358" s="14"/>
      <c r="C358" s="83">
        <v>45458.0</v>
      </c>
      <c r="D358" s="18" t="s">
        <v>551</v>
      </c>
      <c r="E358" s="81">
        <v>500000.0</v>
      </c>
      <c r="F358" s="15"/>
      <c r="G358" s="43"/>
    </row>
    <row r="359" ht="14.25" customHeight="1">
      <c r="B359" s="14"/>
      <c r="C359" s="83">
        <v>45458.0</v>
      </c>
      <c r="D359" s="18" t="s">
        <v>972</v>
      </c>
      <c r="E359" s="81">
        <v>250000.0</v>
      </c>
      <c r="F359" s="15"/>
      <c r="G359" s="43"/>
    </row>
    <row r="360" ht="14.25" customHeight="1">
      <c r="B360" s="14"/>
      <c r="C360" s="83">
        <v>45458.0</v>
      </c>
      <c r="D360" s="18" t="s">
        <v>143</v>
      </c>
      <c r="E360" s="81">
        <v>100000.0</v>
      </c>
      <c r="F360" s="15"/>
      <c r="G360" s="43"/>
    </row>
    <row r="361" ht="14.25" customHeight="1">
      <c r="B361" s="14"/>
      <c r="C361" s="83">
        <v>45458.0</v>
      </c>
      <c r="D361" s="18" t="s">
        <v>361</v>
      </c>
      <c r="E361" s="81">
        <v>200000.0</v>
      </c>
      <c r="F361" s="15"/>
      <c r="G361" s="43"/>
    </row>
    <row r="362" ht="14.25" customHeight="1">
      <c r="B362" s="14"/>
      <c r="C362" s="83">
        <v>45458.0</v>
      </c>
      <c r="D362" s="18" t="s">
        <v>271</v>
      </c>
      <c r="E362" s="81">
        <v>27000.0</v>
      </c>
      <c r="F362" s="15"/>
      <c r="G362" s="43"/>
    </row>
    <row r="363" ht="14.25" customHeight="1">
      <c r="B363" s="14"/>
      <c r="C363" s="83">
        <v>45458.0</v>
      </c>
      <c r="D363" s="18" t="s">
        <v>973</v>
      </c>
      <c r="E363" s="81">
        <v>100000.0</v>
      </c>
      <c r="F363" s="15"/>
      <c r="G363" s="43"/>
    </row>
    <row r="364" ht="14.25" customHeight="1">
      <c r="B364" s="14"/>
      <c r="C364" s="83">
        <v>45459.0</v>
      </c>
      <c r="D364" s="18" t="s">
        <v>124</v>
      </c>
      <c r="E364" s="81">
        <v>150000.0</v>
      </c>
      <c r="F364" s="15"/>
      <c r="G364" s="43"/>
    </row>
    <row r="365" ht="14.25" customHeight="1">
      <c r="B365" s="14"/>
      <c r="C365" s="83">
        <v>45459.0</v>
      </c>
      <c r="D365" s="18" t="s">
        <v>593</v>
      </c>
      <c r="E365" s="81">
        <v>40000.0</v>
      </c>
      <c r="F365" s="15"/>
      <c r="G365" s="43"/>
    </row>
    <row r="366" ht="14.25" customHeight="1">
      <c r="B366" s="14"/>
      <c r="C366" s="83">
        <v>45459.0</v>
      </c>
      <c r="D366" s="18" t="s">
        <v>77</v>
      </c>
      <c r="E366" s="81">
        <v>100000.0</v>
      </c>
      <c r="F366" s="15"/>
      <c r="G366" s="43"/>
    </row>
    <row r="367" ht="14.25" customHeight="1">
      <c r="B367" s="14"/>
      <c r="C367" s="83">
        <v>45459.0</v>
      </c>
      <c r="D367" s="18" t="s">
        <v>806</v>
      </c>
      <c r="E367" s="81">
        <v>100000.0</v>
      </c>
      <c r="F367" s="15"/>
      <c r="G367" s="43"/>
    </row>
    <row r="368" ht="14.25" customHeight="1">
      <c r="B368" s="14"/>
      <c r="C368" s="83">
        <v>45459.0</v>
      </c>
      <c r="D368" s="18" t="s">
        <v>178</v>
      </c>
      <c r="E368" s="81">
        <v>1500000.0</v>
      </c>
      <c r="F368" s="15"/>
      <c r="G368" s="43"/>
    </row>
    <row r="369" ht="14.25" customHeight="1">
      <c r="B369" s="14"/>
      <c r="C369" s="83">
        <v>45459.0</v>
      </c>
      <c r="D369" s="18" t="s">
        <v>147</v>
      </c>
      <c r="E369" s="81"/>
      <c r="F369" s="81">
        <v>3000000.0</v>
      </c>
      <c r="G369" s="43"/>
    </row>
    <row r="370" ht="14.25" customHeight="1">
      <c r="B370" s="14"/>
      <c r="C370" s="83">
        <v>45459.0</v>
      </c>
      <c r="D370" s="18" t="s">
        <v>962</v>
      </c>
      <c r="E370" s="81"/>
      <c r="F370" s="81">
        <v>3000000.0</v>
      </c>
      <c r="G370" s="43"/>
    </row>
    <row r="371" ht="14.25" customHeight="1">
      <c r="B371" s="14"/>
      <c r="C371" s="83">
        <v>45459.0</v>
      </c>
      <c r="D371" s="18" t="s">
        <v>624</v>
      </c>
      <c r="E371" s="81"/>
      <c r="F371" s="81">
        <v>3000000.0</v>
      </c>
      <c r="G371" s="43"/>
    </row>
    <row r="372" ht="14.25" customHeight="1">
      <c r="B372" s="14"/>
      <c r="C372" s="83">
        <v>45459.0</v>
      </c>
      <c r="D372" s="18" t="s">
        <v>974</v>
      </c>
      <c r="E372" s="81"/>
      <c r="F372" s="81">
        <v>1500000.0</v>
      </c>
      <c r="G372" s="43"/>
    </row>
    <row r="373" ht="14.25" customHeight="1">
      <c r="B373" s="14"/>
      <c r="C373" s="83">
        <v>45459.0</v>
      </c>
      <c r="D373" s="18" t="s">
        <v>938</v>
      </c>
      <c r="E373" s="81"/>
      <c r="F373" s="81">
        <v>3000000.0</v>
      </c>
      <c r="G373" s="43"/>
    </row>
    <row r="374" ht="14.25" customHeight="1">
      <c r="B374" s="14"/>
      <c r="C374" s="83">
        <v>45459.0</v>
      </c>
      <c r="D374" s="18" t="s">
        <v>975</v>
      </c>
      <c r="E374" s="81"/>
      <c r="F374" s="81">
        <v>3000000.0</v>
      </c>
      <c r="G374" s="43"/>
    </row>
    <row r="375" ht="14.25" customHeight="1">
      <c r="B375" s="14"/>
      <c r="C375" s="83">
        <v>45459.0</v>
      </c>
      <c r="D375" s="18" t="s">
        <v>652</v>
      </c>
      <c r="E375" s="81"/>
      <c r="F375" s="81">
        <v>3000000.0</v>
      </c>
      <c r="G375" s="43"/>
    </row>
    <row r="376" ht="14.25" customHeight="1">
      <c r="B376" s="14"/>
      <c r="C376" s="83">
        <v>45459.0</v>
      </c>
      <c r="D376" s="18" t="s">
        <v>878</v>
      </c>
      <c r="E376" s="81"/>
      <c r="F376" s="81">
        <v>3000000.0</v>
      </c>
      <c r="G376" s="43"/>
    </row>
    <row r="377" ht="14.25" customHeight="1">
      <c r="B377" s="14"/>
      <c r="C377" s="83">
        <v>45459.0</v>
      </c>
      <c r="D377" s="18" t="s">
        <v>452</v>
      </c>
      <c r="E377" s="81"/>
      <c r="F377" s="81">
        <v>3000000.0</v>
      </c>
      <c r="G377" s="43"/>
    </row>
    <row r="378" ht="14.25" customHeight="1">
      <c r="B378" s="14"/>
      <c r="C378" s="83">
        <v>45459.0</v>
      </c>
      <c r="D378" s="18" t="s">
        <v>963</v>
      </c>
      <c r="E378" s="81"/>
      <c r="F378" s="81">
        <v>3000000.0</v>
      </c>
      <c r="G378" s="43"/>
    </row>
    <row r="379" ht="14.25" customHeight="1">
      <c r="B379" s="14"/>
      <c r="C379" s="83">
        <v>45459.0</v>
      </c>
      <c r="D379" s="18" t="s">
        <v>704</v>
      </c>
      <c r="E379" s="81"/>
      <c r="F379" s="81">
        <v>3000000.0</v>
      </c>
      <c r="G379" s="43"/>
    </row>
    <row r="380" ht="14.25" customHeight="1">
      <c r="B380" s="14"/>
      <c r="C380" s="83">
        <v>45459.0</v>
      </c>
      <c r="D380" s="18" t="s">
        <v>907</v>
      </c>
      <c r="E380" s="81"/>
      <c r="F380" s="81">
        <v>1500000.0</v>
      </c>
      <c r="G380" s="43"/>
    </row>
    <row r="381" ht="14.25" customHeight="1">
      <c r="B381" s="14"/>
      <c r="C381" s="83">
        <v>45459.0</v>
      </c>
      <c r="D381" s="18" t="s">
        <v>939</v>
      </c>
      <c r="E381" s="81"/>
      <c r="F381" s="81">
        <v>1500000.0</v>
      </c>
      <c r="G381" s="43"/>
    </row>
    <row r="382" ht="14.25" customHeight="1">
      <c r="B382" s="14"/>
      <c r="C382" s="83">
        <v>45459.0</v>
      </c>
      <c r="D382" s="18" t="s">
        <v>66</v>
      </c>
      <c r="E382" s="81">
        <v>200000.0</v>
      </c>
      <c r="F382" s="81"/>
      <c r="G382" s="43"/>
    </row>
    <row r="383" ht="14.25" customHeight="1">
      <c r="B383" s="14"/>
      <c r="C383" s="83">
        <v>45459.0</v>
      </c>
      <c r="D383" s="18" t="s">
        <v>143</v>
      </c>
      <c r="E383" s="81">
        <v>60000.0</v>
      </c>
      <c r="F383" s="81"/>
      <c r="G383" s="43"/>
    </row>
    <row r="384" ht="14.25" customHeight="1">
      <c r="B384" s="14"/>
      <c r="C384" s="83">
        <v>45459.0</v>
      </c>
      <c r="D384" s="18" t="s">
        <v>197</v>
      </c>
      <c r="E384" s="81">
        <v>50000.0</v>
      </c>
      <c r="F384" s="81"/>
      <c r="G384" s="45" t="s">
        <v>13</v>
      </c>
    </row>
    <row r="385" ht="14.25" customHeight="1">
      <c r="B385" s="14"/>
      <c r="C385" s="83">
        <v>45459.0</v>
      </c>
      <c r="D385" s="18" t="s">
        <v>70</v>
      </c>
      <c r="E385" s="81">
        <v>100000.0</v>
      </c>
      <c r="F385" s="81"/>
      <c r="G385" s="43"/>
    </row>
    <row r="386" ht="14.25" customHeight="1">
      <c r="B386" s="14"/>
      <c r="C386" s="83">
        <v>45459.0</v>
      </c>
      <c r="D386" s="18" t="s">
        <v>115</v>
      </c>
      <c r="E386" s="81">
        <v>500000.0</v>
      </c>
      <c r="F386" s="81"/>
      <c r="G386" s="43"/>
    </row>
    <row r="387" ht="14.25" customHeight="1">
      <c r="B387" s="14"/>
      <c r="C387" s="83">
        <v>45459.0</v>
      </c>
      <c r="D387" s="18" t="s">
        <v>226</v>
      </c>
      <c r="E387" s="81">
        <v>150000.0</v>
      </c>
      <c r="F387" s="81"/>
      <c r="G387" s="43"/>
    </row>
    <row r="388" ht="14.25" customHeight="1">
      <c r="B388" s="14"/>
      <c r="C388" s="83">
        <v>45459.0</v>
      </c>
      <c r="D388" s="18" t="s">
        <v>943</v>
      </c>
      <c r="E388" s="81">
        <v>1000000.0</v>
      </c>
      <c r="F388" s="81"/>
      <c r="G388" s="45" t="s">
        <v>13</v>
      </c>
    </row>
    <row r="389" ht="14.25" customHeight="1">
      <c r="B389" s="14"/>
      <c r="C389" s="83">
        <v>45459.0</v>
      </c>
      <c r="D389" s="18" t="s">
        <v>287</v>
      </c>
      <c r="E389" s="81">
        <v>20000.0</v>
      </c>
      <c r="F389" s="81"/>
      <c r="G389" s="45" t="s">
        <v>13</v>
      </c>
    </row>
    <row r="390" ht="14.25" customHeight="1">
      <c r="B390" s="14"/>
      <c r="C390" s="83">
        <v>45459.0</v>
      </c>
      <c r="D390" s="18" t="s">
        <v>20</v>
      </c>
      <c r="E390" s="81">
        <v>50000.0</v>
      </c>
      <c r="F390" s="15"/>
      <c r="G390" s="43"/>
    </row>
    <row r="391" ht="14.25" customHeight="1">
      <c r="B391" s="14"/>
      <c r="C391" s="83">
        <v>45459.0</v>
      </c>
      <c r="D391" s="18" t="s">
        <v>891</v>
      </c>
      <c r="E391" s="81">
        <v>50000.0</v>
      </c>
      <c r="F391" s="15"/>
      <c r="G391" s="43"/>
    </row>
    <row r="392" ht="14.25" customHeight="1">
      <c r="B392" s="14"/>
      <c r="C392" s="83">
        <v>45460.0</v>
      </c>
      <c r="D392" s="18" t="s">
        <v>282</v>
      </c>
      <c r="E392" s="81">
        <v>38882.0</v>
      </c>
      <c r="F392" s="15"/>
      <c r="G392" s="43"/>
    </row>
    <row r="393" ht="14.25" customHeight="1">
      <c r="B393" s="14"/>
      <c r="C393" s="83">
        <v>45460.0</v>
      </c>
      <c r="D393" s="18" t="s">
        <v>9</v>
      </c>
      <c r="E393" s="81">
        <v>200000.0</v>
      </c>
      <c r="F393" s="15"/>
      <c r="G393" s="43"/>
    </row>
    <row r="394" ht="14.25" customHeight="1">
      <c r="B394" s="14"/>
      <c r="C394" s="83">
        <v>45460.0</v>
      </c>
      <c r="D394" s="18" t="s">
        <v>42</v>
      </c>
      <c r="E394" s="81">
        <v>250000.0</v>
      </c>
      <c r="F394" s="15"/>
      <c r="G394" s="43"/>
    </row>
    <row r="395" ht="14.25" customHeight="1">
      <c r="B395" s="14"/>
      <c r="C395" s="83">
        <v>45460.0</v>
      </c>
      <c r="D395" s="18" t="s">
        <v>315</v>
      </c>
      <c r="E395" s="81">
        <v>1000000.0</v>
      </c>
      <c r="F395" s="15"/>
      <c r="G395" s="43"/>
    </row>
    <row r="396" ht="14.25" customHeight="1">
      <c r="B396" s="14"/>
      <c r="C396" s="83">
        <v>45460.0</v>
      </c>
      <c r="D396" s="18" t="s">
        <v>183</v>
      </c>
      <c r="E396" s="81">
        <v>50000.0</v>
      </c>
      <c r="F396" s="15"/>
      <c r="G396" s="43"/>
    </row>
    <row r="397" ht="14.25" customHeight="1">
      <c r="B397" s="14"/>
      <c r="C397" s="83">
        <v>45460.0</v>
      </c>
      <c r="D397" s="18" t="s">
        <v>973</v>
      </c>
      <c r="E397" s="81">
        <v>50000.0</v>
      </c>
      <c r="F397" s="15"/>
      <c r="G397" s="43"/>
    </row>
    <row r="398" ht="14.25" customHeight="1">
      <c r="B398" s="14"/>
      <c r="C398" s="83">
        <v>45460.0</v>
      </c>
      <c r="D398" s="18" t="s">
        <v>53</v>
      </c>
      <c r="E398" s="81">
        <v>100000.0</v>
      </c>
      <c r="F398" s="15"/>
      <c r="G398" s="43"/>
    </row>
    <row r="399" ht="14.25" customHeight="1">
      <c r="B399" s="14"/>
      <c r="C399" s="83">
        <v>45460.0</v>
      </c>
      <c r="D399" s="18" t="s">
        <v>213</v>
      </c>
      <c r="E399" s="81">
        <v>500000.0</v>
      </c>
      <c r="F399" s="15"/>
      <c r="G399" s="45" t="s">
        <v>13</v>
      </c>
    </row>
    <row r="400" ht="14.25" customHeight="1">
      <c r="B400" s="14"/>
      <c r="C400" s="83">
        <v>45460.0</v>
      </c>
      <c r="D400" s="18" t="s">
        <v>305</v>
      </c>
      <c r="E400" s="81">
        <v>50000.0</v>
      </c>
      <c r="F400" s="15"/>
      <c r="G400" s="43"/>
    </row>
    <row r="401" ht="14.25" customHeight="1">
      <c r="B401" s="14"/>
      <c r="C401" s="83">
        <v>45460.0</v>
      </c>
      <c r="D401" s="18" t="s">
        <v>310</v>
      </c>
      <c r="E401" s="81">
        <v>300000.0</v>
      </c>
      <c r="F401" s="15"/>
      <c r="G401" s="45" t="s">
        <v>13</v>
      </c>
    </row>
    <row r="402" ht="14.25" customHeight="1">
      <c r="B402" s="14"/>
      <c r="C402" s="83">
        <v>45460.0</v>
      </c>
      <c r="D402" s="18" t="s">
        <v>77</v>
      </c>
      <c r="E402" s="81">
        <v>100000.0</v>
      </c>
      <c r="F402" s="15"/>
      <c r="G402" s="43"/>
    </row>
    <row r="403" ht="14.25" customHeight="1">
      <c r="B403" s="14"/>
      <c r="C403" s="83">
        <v>45460.0</v>
      </c>
      <c r="D403" s="18" t="s">
        <v>66</v>
      </c>
      <c r="E403" s="81">
        <v>100000.0</v>
      </c>
      <c r="F403" s="15"/>
      <c r="G403" s="43"/>
    </row>
    <row r="404" ht="14.25" customHeight="1">
      <c r="B404" s="14"/>
      <c r="C404" s="83">
        <v>45460.0</v>
      </c>
      <c r="D404" s="18" t="s">
        <v>239</v>
      </c>
      <c r="E404" s="81">
        <v>100000.0</v>
      </c>
      <c r="F404" s="15"/>
      <c r="G404" s="45" t="s">
        <v>13</v>
      </c>
    </row>
    <row r="405" ht="14.25" customHeight="1">
      <c r="B405" s="14"/>
      <c r="C405" s="83">
        <v>45461.0</v>
      </c>
      <c r="D405" s="18" t="s">
        <v>196</v>
      </c>
      <c r="E405" s="81">
        <v>150000.0</v>
      </c>
      <c r="F405" s="15"/>
      <c r="G405" s="45" t="s">
        <v>13</v>
      </c>
    </row>
    <row r="406" ht="14.25" customHeight="1">
      <c r="B406" s="14"/>
      <c r="C406" s="83">
        <v>45461.0</v>
      </c>
      <c r="D406" s="18" t="s">
        <v>161</v>
      </c>
      <c r="E406" s="81">
        <v>500000.0</v>
      </c>
      <c r="F406" s="15"/>
      <c r="G406" s="43"/>
    </row>
    <row r="407" ht="14.25" customHeight="1">
      <c r="B407" s="14"/>
      <c r="C407" s="83">
        <v>45461.0</v>
      </c>
      <c r="D407" s="18" t="s">
        <v>77</v>
      </c>
      <c r="E407" s="81">
        <v>100000.0</v>
      </c>
      <c r="F407" s="15"/>
      <c r="G407" s="43"/>
    </row>
    <row r="408" ht="14.25" customHeight="1">
      <c r="B408" s="14"/>
      <c r="C408" s="83">
        <v>45461.0</v>
      </c>
      <c r="D408" s="18" t="s">
        <v>209</v>
      </c>
      <c r="E408" s="81">
        <v>500000.0</v>
      </c>
      <c r="F408" s="15"/>
      <c r="G408" s="43"/>
    </row>
    <row r="409" ht="14.25" customHeight="1">
      <c r="B409" s="14"/>
      <c r="C409" s="83">
        <v>45461.0</v>
      </c>
      <c r="D409" s="18" t="s">
        <v>246</v>
      </c>
      <c r="E409" s="81">
        <v>50000.0</v>
      </c>
      <c r="F409" s="15"/>
      <c r="G409" s="43"/>
    </row>
    <row r="410" ht="14.25" customHeight="1">
      <c r="B410" s="14"/>
      <c r="C410" s="83">
        <v>45461.0</v>
      </c>
      <c r="D410" s="18" t="s">
        <v>540</v>
      </c>
      <c r="E410" s="81">
        <v>300000.0</v>
      </c>
      <c r="F410" s="15"/>
      <c r="G410" s="43"/>
    </row>
    <row r="411" ht="14.25" customHeight="1">
      <c r="B411" s="14"/>
      <c r="C411" s="83">
        <v>45461.0</v>
      </c>
      <c r="D411" s="18" t="s">
        <v>957</v>
      </c>
      <c r="E411" s="81">
        <v>50000.0</v>
      </c>
      <c r="F411" s="15"/>
      <c r="G411" s="43"/>
    </row>
    <row r="412" ht="14.25" customHeight="1">
      <c r="B412" s="14"/>
      <c r="C412" s="83">
        <v>45461.0</v>
      </c>
      <c r="D412" s="18" t="s">
        <v>66</v>
      </c>
      <c r="E412" s="81">
        <v>100000.0</v>
      </c>
      <c r="F412" s="15"/>
      <c r="G412" s="43"/>
    </row>
    <row r="413" ht="14.25" customHeight="1">
      <c r="B413" s="14"/>
      <c r="C413" s="83">
        <v>45461.0</v>
      </c>
      <c r="D413" s="18" t="s">
        <v>299</v>
      </c>
      <c r="E413" s="81"/>
      <c r="F413" s="81">
        <v>3000000.0</v>
      </c>
      <c r="G413" s="43"/>
    </row>
    <row r="414" ht="14.25" customHeight="1">
      <c r="B414" s="14"/>
      <c r="C414" s="83">
        <v>45461.0</v>
      </c>
      <c r="D414" s="18" t="s">
        <v>300</v>
      </c>
      <c r="E414" s="81"/>
      <c r="F414" s="81">
        <v>3000000.0</v>
      </c>
      <c r="G414" s="43"/>
    </row>
    <row r="415" ht="14.25" customHeight="1">
      <c r="B415" s="14"/>
      <c r="C415" s="83">
        <v>45461.0</v>
      </c>
      <c r="D415" s="18" t="s">
        <v>147</v>
      </c>
      <c r="E415" s="81"/>
      <c r="F415" s="81">
        <v>3000000.0</v>
      </c>
      <c r="G415" s="43"/>
    </row>
    <row r="416" ht="14.25" customHeight="1">
      <c r="B416" s="14"/>
      <c r="C416" s="83">
        <v>45461.0</v>
      </c>
      <c r="D416" s="18" t="s">
        <v>951</v>
      </c>
      <c r="E416" s="81"/>
      <c r="F416" s="81">
        <v>3000000.0</v>
      </c>
      <c r="G416" s="43"/>
    </row>
    <row r="417" ht="14.25" customHeight="1">
      <c r="B417" s="14"/>
      <c r="C417" s="83">
        <v>45461.0</v>
      </c>
      <c r="D417" s="18" t="s">
        <v>652</v>
      </c>
      <c r="E417" s="81"/>
      <c r="F417" s="81">
        <v>3000000.0</v>
      </c>
      <c r="G417" s="43"/>
    </row>
    <row r="418" ht="14.25" customHeight="1">
      <c r="B418" s="14"/>
      <c r="C418" s="83">
        <v>45461.0</v>
      </c>
      <c r="D418" s="18" t="s">
        <v>878</v>
      </c>
      <c r="E418" s="81"/>
      <c r="F418" s="81">
        <v>3000000.0</v>
      </c>
      <c r="G418" s="43"/>
    </row>
    <row r="419" ht="14.25" customHeight="1">
      <c r="B419" s="14"/>
      <c r="C419" s="83">
        <v>45461.0</v>
      </c>
      <c r="D419" s="18" t="s">
        <v>301</v>
      </c>
      <c r="E419" s="81"/>
      <c r="F419" s="81">
        <v>3000000.0</v>
      </c>
      <c r="G419" s="43"/>
    </row>
    <row r="420" ht="14.25" customHeight="1">
      <c r="B420" s="14"/>
      <c r="C420" s="83">
        <v>45461.0</v>
      </c>
      <c r="D420" s="18" t="s">
        <v>834</v>
      </c>
      <c r="E420" s="81"/>
      <c r="F420" s="81">
        <v>3000000.0</v>
      </c>
      <c r="G420" s="43"/>
    </row>
    <row r="421" ht="14.25" customHeight="1">
      <c r="B421" s="14"/>
      <c r="C421" s="83">
        <v>45461.0</v>
      </c>
      <c r="D421" s="18" t="s">
        <v>724</v>
      </c>
      <c r="E421" s="81">
        <v>300000.0</v>
      </c>
      <c r="F421" s="15"/>
      <c r="G421" s="43"/>
    </row>
    <row r="422" ht="14.25" customHeight="1">
      <c r="B422" s="14"/>
      <c r="C422" s="83">
        <v>45461.0</v>
      </c>
      <c r="D422" s="18" t="s">
        <v>442</v>
      </c>
      <c r="E422" s="81">
        <v>200000.0</v>
      </c>
      <c r="F422" s="15"/>
      <c r="G422" s="45" t="s">
        <v>56</v>
      </c>
    </row>
    <row r="423" ht="14.25" customHeight="1">
      <c r="B423" s="14"/>
      <c r="C423" s="83">
        <v>45461.0</v>
      </c>
      <c r="D423" s="18" t="s">
        <v>61</v>
      </c>
      <c r="E423" s="81">
        <v>400000.0</v>
      </c>
      <c r="F423" s="15"/>
      <c r="G423" s="43"/>
    </row>
    <row r="424" ht="14.25" customHeight="1">
      <c r="B424" s="14"/>
      <c r="C424" s="83">
        <v>45461.0</v>
      </c>
      <c r="D424" s="18" t="s">
        <v>547</v>
      </c>
      <c r="E424" s="81">
        <v>200000.0</v>
      </c>
      <c r="F424" s="15"/>
      <c r="G424" s="45" t="s">
        <v>13</v>
      </c>
    </row>
    <row r="425" ht="14.25" customHeight="1">
      <c r="B425" s="14"/>
      <c r="C425" s="83">
        <v>45461.0</v>
      </c>
      <c r="D425" s="18" t="s">
        <v>941</v>
      </c>
      <c r="E425" s="81">
        <v>30000.0</v>
      </c>
      <c r="F425" s="15"/>
      <c r="G425" s="43"/>
    </row>
    <row r="426" ht="14.25" customHeight="1">
      <c r="B426" s="14"/>
      <c r="C426" s="83">
        <v>45461.0</v>
      </c>
      <c r="D426" s="18" t="s">
        <v>398</v>
      </c>
      <c r="E426" s="81">
        <v>300000.0</v>
      </c>
      <c r="F426" s="15"/>
      <c r="G426" s="43"/>
    </row>
    <row r="427" ht="14.25" customHeight="1">
      <c r="B427" s="14"/>
      <c r="C427" s="83">
        <v>45461.0</v>
      </c>
      <c r="D427" s="18" t="s">
        <v>973</v>
      </c>
      <c r="E427" s="81">
        <v>50000.0</v>
      </c>
      <c r="F427" s="15"/>
      <c r="G427" s="43"/>
    </row>
    <row r="428" ht="14.25" customHeight="1">
      <c r="B428" s="14"/>
      <c r="C428" s="83">
        <v>45462.0</v>
      </c>
      <c r="D428" s="18" t="s">
        <v>799</v>
      </c>
      <c r="E428" s="81">
        <v>1000000.0</v>
      </c>
      <c r="F428" s="15"/>
      <c r="G428" s="43"/>
    </row>
    <row r="429" ht="14.25" customHeight="1">
      <c r="B429" s="14"/>
      <c r="C429" s="83">
        <v>45462.0</v>
      </c>
      <c r="D429" s="18" t="s">
        <v>474</v>
      </c>
      <c r="E429" s="81">
        <v>100000.0</v>
      </c>
      <c r="F429" s="15"/>
      <c r="G429" s="43"/>
    </row>
    <row r="430" ht="14.25" customHeight="1">
      <c r="B430" s="14"/>
      <c r="C430" s="83">
        <v>45462.0</v>
      </c>
      <c r="D430" s="18" t="s">
        <v>498</v>
      </c>
      <c r="E430" s="81">
        <v>50000.0</v>
      </c>
      <c r="F430" s="15"/>
      <c r="G430" s="45" t="s">
        <v>13</v>
      </c>
    </row>
    <row r="431" ht="14.25" customHeight="1">
      <c r="B431" s="14"/>
      <c r="C431" s="83">
        <v>45462.0</v>
      </c>
      <c r="D431" s="18" t="s">
        <v>403</v>
      </c>
      <c r="E431" s="81">
        <v>200000.0</v>
      </c>
      <c r="F431" s="15"/>
      <c r="G431" s="43"/>
    </row>
    <row r="432" ht="14.25" customHeight="1">
      <c r="B432" s="14"/>
      <c r="C432" s="83">
        <v>45462.0</v>
      </c>
      <c r="D432" s="18" t="s">
        <v>282</v>
      </c>
      <c r="E432" s="81">
        <v>288882.0</v>
      </c>
      <c r="F432" s="15"/>
      <c r="G432" s="43"/>
    </row>
    <row r="433" ht="14.25" customHeight="1">
      <c r="B433" s="14"/>
      <c r="C433" s="83">
        <v>45462.0</v>
      </c>
      <c r="D433" s="18" t="s">
        <v>185</v>
      </c>
      <c r="E433" s="81">
        <v>60000.0</v>
      </c>
      <c r="F433" s="15"/>
      <c r="G433" s="43"/>
    </row>
    <row r="434" ht="14.25" customHeight="1">
      <c r="B434" s="14"/>
      <c r="C434" s="83">
        <v>45462.0</v>
      </c>
      <c r="D434" s="18" t="s">
        <v>285</v>
      </c>
      <c r="E434" s="81">
        <v>3000000.0</v>
      </c>
      <c r="F434" s="15"/>
      <c r="G434" s="43"/>
    </row>
    <row r="435" ht="14.25" customHeight="1">
      <c r="B435" s="14"/>
      <c r="C435" s="83">
        <v>45462.0</v>
      </c>
      <c r="D435" s="18" t="s">
        <v>976</v>
      </c>
      <c r="E435" s="81">
        <v>500000.0</v>
      </c>
      <c r="F435" s="15"/>
      <c r="G435" s="43"/>
    </row>
    <row r="436" ht="14.25" customHeight="1">
      <c r="B436" s="14"/>
      <c r="C436" s="83">
        <v>45462.0</v>
      </c>
      <c r="D436" s="18" t="s">
        <v>957</v>
      </c>
      <c r="E436" s="81">
        <v>25000.0</v>
      </c>
      <c r="F436" s="15"/>
      <c r="G436" s="43"/>
    </row>
    <row r="437" ht="14.25" customHeight="1">
      <c r="B437" s="14"/>
      <c r="C437" s="83">
        <v>45462.0</v>
      </c>
      <c r="D437" s="18" t="s">
        <v>66</v>
      </c>
      <c r="E437" s="81">
        <v>100000.0</v>
      </c>
      <c r="F437" s="15"/>
      <c r="G437" s="43"/>
    </row>
    <row r="438" ht="14.25" customHeight="1">
      <c r="B438" s="14"/>
      <c r="C438" s="83">
        <v>45462.0</v>
      </c>
      <c r="D438" s="18" t="s">
        <v>329</v>
      </c>
      <c r="E438" s="81">
        <v>150000.0</v>
      </c>
      <c r="F438" s="15"/>
      <c r="G438" s="43"/>
    </row>
    <row r="439" ht="14.25" customHeight="1">
      <c r="B439" s="14"/>
      <c r="C439" s="83">
        <v>45462.0</v>
      </c>
      <c r="D439" s="18" t="s">
        <v>334</v>
      </c>
      <c r="E439" s="81">
        <v>50000.0</v>
      </c>
      <c r="F439" s="15"/>
      <c r="G439" s="43"/>
    </row>
    <row r="440" ht="14.25" customHeight="1">
      <c r="B440" s="14"/>
      <c r="C440" s="83">
        <v>45463.0</v>
      </c>
      <c r="D440" s="18" t="s">
        <v>89</v>
      </c>
      <c r="E440" s="81">
        <v>150000.0</v>
      </c>
      <c r="F440" s="15"/>
      <c r="G440" s="43"/>
    </row>
    <row r="441" ht="14.25" customHeight="1">
      <c r="B441" s="14"/>
      <c r="C441" s="83">
        <v>45463.0</v>
      </c>
      <c r="D441" s="18" t="s">
        <v>171</v>
      </c>
      <c r="E441" s="81">
        <v>160000.0</v>
      </c>
      <c r="F441" s="15"/>
      <c r="G441" s="43"/>
    </row>
    <row r="442" ht="14.25" customHeight="1">
      <c r="B442" s="14"/>
      <c r="C442" s="83">
        <v>45463.0</v>
      </c>
      <c r="D442" s="18" t="s">
        <v>973</v>
      </c>
      <c r="E442" s="81">
        <v>50000.0</v>
      </c>
      <c r="F442" s="15"/>
      <c r="G442" s="43"/>
    </row>
    <row r="443" ht="14.25" customHeight="1">
      <c r="B443" s="14"/>
      <c r="C443" s="83">
        <v>45463.0</v>
      </c>
      <c r="D443" s="18" t="s">
        <v>77</v>
      </c>
      <c r="E443" s="81">
        <v>100000.0</v>
      </c>
      <c r="F443" s="15"/>
      <c r="G443" s="43"/>
    </row>
    <row r="444" ht="14.25" customHeight="1">
      <c r="B444" s="14"/>
      <c r="C444" s="83">
        <v>45463.0</v>
      </c>
      <c r="D444" s="18" t="s">
        <v>185</v>
      </c>
      <c r="E444" s="81">
        <v>20000.0</v>
      </c>
      <c r="F444" s="15"/>
      <c r="G444" s="43"/>
    </row>
    <row r="445" ht="14.25" customHeight="1">
      <c r="B445" s="14"/>
      <c r="C445" s="83">
        <v>45463.0</v>
      </c>
      <c r="D445" s="18" t="s">
        <v>486</v>
      </c>
      <c r="E445" s="81">
        <v>100000.0</v>
      </c>
      <c r="F445" s="15"/>
      <c r="G445" s="43"/>
    </row>
    <row r="446" ht="14.25" customHeight="1">
      <c r="B446" s="14"/>
      <c r="C446" s="83">
        <v>45463.0</v>
      </c>
      <c r="D446" s="18" t="s">
        <v>556</v>
      </c>
      <c r="E446" s="81">
        <v>300000.0</v>
      </c>
      <c r="F446" s="15"/>
      <c r="G446" s="43"/>
    </row>
    <row r="447" ht="14.25" customHeight="1">
      <c r="B447" s="14"/>
      <c r="C447" s="83">
        <v>45463.0</v>
      </c>
      <c r="D447" s="18" t="s">
        <v>479</v>
      </c>
      <c r="E447" s="81">
        <v>100000.0</v>
      </c>
      <c r="F447" s="15"/>
      <c r="G447" s="43"/>
    </row>
    <row r="448" ht="14.25" customHeight="1">
      <c r="B448" s="14"/>
      <c r="C448" s="83">
        <v>45463.0</v>
      </c>
      <c r="D448" s="18" t="s">
        <v>270</v>
      </c>
      <c r="E448" s="81">
        <v>150002.0</v>
      </c>
      <c r="F448" s="15"/>
      <c r="G448" s="45" t="s">
        <v>13</v>
      </c>
    </row>
    <row r="449" ht="14.25" customHeight="1">
      <c r="B449" s="14"/>
      <c r="C449" s="83">
        <v>45463.0</v>
      </c>
      <c r="D449" s="18" t="s">
        <v>716</v>
      </c>
      <c r="E449" s="81">
        <v>1000000.0</v>
      </c>
      <c r="F449" s="15"/>
      <c r="G449" s="43"/>
    </row>
    <row r="450" ht="14.25" customHeight="1">
      <c r="B450" s="14"/>
      <c r="C450" s="83">
        <v>45463.0</v>
      </c>
      <c r="D450" s="18" t="s">
        <v>234</v>
      </c>
      <c r="E450" s="81">
        <v>100000.0</v>
      </c>
      <c r="F450" s="15"/>
      <c r="G450" s="43"/>
    </row>
    <row r="451" ht="14.25" customHeight="1">
      <c r="B451" s="14"/>
      <c r="C451" s="83">
        <v>45463.0</v>
      </c>
      <c r="D451" s="18" t="s">
        <v>977</v>
      </c>
      <c r="E451" s="81">
        <v>150000.0</v>
      </c>
      <c r="F451" s="15"/>
      <c r="G451" s="43"/>
    </row>
    <row r="452" ht="14.25" customHeight="1">
      <c r="B452" s="14"/>
      <c r="C452" s="83">
        <v>45463.0</v>
      </c>
      <c r="D452" s="18" t="s">
        <v>978</v>
      </c>
      <c r="E452" s="81">
        <v>38000.0</v>
      </c>
      <c r="F452" s="15"/>
      <c r="G452" s="43"/>
    </row>
    <row r="453" ht="14.25" customHeight="1">
      <c r="B453" s="14"/>
      <c r="C453" s="83">
        <v>45463.0</v>
      </c>
      <c r="D453" s="18" t="s">
        <v>957</v>
      </c>
      <c r="E453" s="81">
        <v>30000.0</v>
      </c>
      <c r="F453" s="15"/>
      <c r="G453" s="43"/>
    </row>
    <row r="454" ht="14.25" customHeight="1">
      <c r="B454" s="14"/>
      <c r="C454" s="83">
        <v>45463.0</v>
      </c>
      <c r="D454" s="18" t="s">
        <v>543</v>
      </c>
      <c r="E454" s="81">
        <v>1.2E7</v>
      </c>
      <c r="F454" s="15"/>
      <c r="G454" s="45" t="s">
        <v>56</v>
      </c>
    </row>
    <row r="455" ht="14.25" customHeight="1">
      <c r="B455" s="14"/>
      <c r="C455" s="83">
        <v>45463.0</v>
      </c>
      <c r="D455" s="18" t="s">
        <v>290</v>
      </c>
      <c r="E455" s="81">
        <v>100000.0</v>
      </c>
      <c r="F455" s="15"/>
      <c r="G455" s="43"/>
    </row>
    <row r="456" ht="14.25" customHeight="1">
      <c r="B456" s="14"/>
      <c r="C456" s="83">
        <v>45464.0</v>
      </c>
      <c r="D456" s="18" t="s">
        <v>309</v>
      </c>
      <c r="E456" s="81">
        <v>100000.0</v>
      </c>
      <c r="F456" s="15"/>
      <c r="G456" s="43"/>
    </row>
    <row r="457" ht="14.25" customHeight="1">
      <c r="B457" s="14"/>
      <c r="C457" s="83">
        <v>45464.0</v>
      </c>
      <c r="D457" s="18" t="s">
        <v>960</v>
      </c>
      <c r="E457" s="81">
        <v>200000.0</v>
      </c>
      <c r="F457" s="15"/>
      <c r="G457" s="43"/>
    </row>
    <row r="458" ht="14.25" customHeight="1">
      <c r="B458" s="14"/>
      <c r="C458" s="83">
        <v>45464.0</v>
      </c>
      <c r="D458" s="18" t="s">
        <v>177</v>
      </c>
      <c r="E458" s="81">
        <v>600000.0</v>
      </c>
      <c r="F458" s="15"/>
      <c r="G458" s="45" t="s">
        <v>56</v>
      </c>
    </row>
    <row r="459" ht="14.25" customHeight="1">
      <c r="B459" s="14"/>
      <c r="C459" s="83">
        <v>45464.0</v>
      </c>
      <c r="D459" s="18" t="s">
        <v>979</v>
      </c>
      <c r="E459" s="81">
        <v>20000.0</v>
      </c>
      <c r="F459" s="15"/>
      <c r="G459" s="43"/>
    </row>
    <row r="460" ht="14.25" customHeight="1">
      <c r="B460" s="14"/>
      <c r="C460" s="83">
        <v>45464.0</v>
      </c>
      <c r="D460" s="18" t="s">
        <v>66</v>
      </c>
      <c r="E460" s="81">
        <v>200000.0</v>
      </c>
      <c r="F460" s="15"/>
      <c r="G460" s="43"/>
    </row>
    <row r="461" ht="14.25" customHeight="1">
      <c r="B461" s="14"/>
      <c r="C461" s="83">
        <v>45464.0</v>
      </c>
      <c r="D461" s="18" t="s">
        <v>291</v>
      </c>
      <c r="E461" s="81">
        <v>300000.0</v>
      </c>
      <c r="F461" s="15"/>
      <c r="G461" s="45" t="s">
        <v>13</v>
      </c>
    </row>
    <row r="462" ht="14.25" customHeight="1">
      <c r="B462" s="14"/>
      <c r="C462" s="83">
        <v>45464.0</v>
      </c>
      <c r="D462" s="18" t="s">
        <v>124</v>
      </c>
      <c r="E462" s="81">
        <v>148000.0</v>
      </c>
      <c r="F462" s="15"/>
      <c r="G462" s="43"/>
    </row>
    <row r="463" ht="14.25" customHeight="1">
      <c r="B463" s="14"/>
      <c r="C463" s="83">
        <v>45464.0</v>
      </c>
      <c r="D463" s="18" t="s">
        <v>282</v>
      </c>
      <c r="E463" s="81">
        <v>78882.0</v>
      </c>
      <c r="F463" s="15"/>
      <c r="G463" s="43"/>
    </row>
    <row r="464" ht="14.25" customHeight="1">
      <c r="B464" s="14"/>
      <c r="C464" s="83">
        <v>45464.0</v>
      </c>
      <c r="D464" s="18" t="s">
        <v>126</v>
      </c>
      <c r="E464" s="81">
        <v>150000.0</v>
      </c>
      <c r="F464" s="15"/>
      <c r="G464" s="43"/>
    </row>
    <row r="465" ht="14.25" customHeight="1">
      <c r="B465" s="14"/>
      <c r="C465" s="83">
        <v>45464.0</v>
      </c>
      <c r="D465" s="18" t="s">
        <v>234</v>
      </c>
      <c r="E465" s="81">
        <v>100000.0</v>
      </c>
      <c r="F465" s="15"/>
      <c r="G465" s="43"/>
    </row>
    <row r="466" ht="14.25" customHeight="1">
      <c r="B466" s="14"/>
      <c r="C466" s="83">
        <v>45464.0</v>
      </c>
      <c r="D466" s="18" t="s">
        <v>980</v>
      </c>
      <c r="E466" s="81">
        <v>10000.0</v>
      </c>
      <c r="F466" s="15"/>
      <c r="G466" s="43"/>
    </row>
    <row r="467" ht="14.25" customHeight="1">
      <c r="B467" s="14"/>
      <c r="C467" s="83">
        <v>45464.0</v>
      </c>
      <c r="D467" s="18" t="s">
        <v>973</v>
      </c>
      <c r="E467" s="81">
        <v>50000.0</v>
      </c>
      <c r="F467" s="15"/>
      <c r="G467" s="43"/>
    </row>
    <row r="468" ht="14.25" customHeight="1">
      <c r="B468" s="14"/>
      <c r="C468" s="83">
        <v>45464.0</v>
      </c>
      <c r="D468" s="18" t="s">
        <v>817</v>
      </c>
      <c r="E468" s="81">
        <v>400000.0</v>
      </c>
      <c r="F468" s="15"/>
      <c r="G468" s="43"/>
    </row>
    <row r="469" ht="14.25" customHeight="1">
      <c r="B469" s="14"/>
      <c r="C469" s="83">
        <v>45465.0</v>
      </c>
      <c r="D469" s="18" t="s">
        <v>12</v>
      </c>
      <c r="E469" s="81">
        <v>100000.0</v>
      </c>
      <c r="F469" s="15"/>
      <c r="G469" s="45" t="s">
        <v>13</v>
      </c>
    </row>
    <row r="470" ht="14.25" customHeight="1">
      <c r="B470" s="14"/>
      <c r="C470" s="83">
        <v>45465.0</v>
      </c>
      <c r="D470" s="18" t="s">
        <v>22</v>
      </c>
      <c r="E470" s="81">
        <v>50000.0</v>
      </c>
      <c r="F470" s="15"/>
      <c r="G470" s="43"/>
    </row>
    <row r="471" ht="14.25" customHeight="1">
      <c r="B471" s="14"/>
      <c r="C471" s="83">
        <v>45465.0</v>
      </c>
      <c r="D471" s="18" t="s">
        <v>643</v>
      </c>
      <c r="E471" s="81">
        <v>50000.0</v>
      </c>
      <c r="F471" s="15"/>
      <c r="G471" s="43"/>
    </row>
    <row r="472" ht="14.25" customHeight="1">
      <c r="B472" s="14"/>
      <c r="C472" s="83">
        <v>45465.0</v>
      </c>
      <c r="D472" s="18" t="s">
        <v>670</v>
      </c>
      <c r="E472" s="81">
        <v>170000.0</v>
      </c>
      <c r="F472" s="15"/>
      <c r="G472" s="43"/>
    </row>
    <row r="473" ht="14.25" customHeight="1">
      <c r="B473" s="14"/>
      <c r="C473" s="83">
        <v>45465.0</v>
      </c>
      <c r="D473" s="18" t="s">
        <v>77</v>
      </c>
      <c r="E473" s="81">
        <v>100000.0</v>
      </c>
      <c r="F473" s="15"/>
      <c r="G473" s="43"/>
    </row>
    <row r="474" ht="14.25" customHeight="1">
      <c r="B474" s="14"/>
      <c r="C474" s="83">
        <v>45465.0</v>
      </c>
      <c r="D474" s="18" t="s">
        <v>234</v>
      </c>
      <c r="E474" s="81">
        <v>100000.0</v>
      </c>
      <c r="F474" s="15"/>
      <c r="G474" s="43"/>
    </row>
    <row r="475" ht="14.25" customHeight="1">
      <c r="B475" s="14"/>
      <c r="C475" s="83">
        <v>45465.0</v>
      </c>
      <c r="D475" s="18" t="s">
        <v>66</v>
      </c>
      <c r="E475" s="81">
        <v>100000.0</v>
      </c>
      <c r="F475" s="15"/>
      <c r="G475" s="43"/>
    </row>
    <row r="476" ht="14.25" customHeight="1">
      <c r="B476" s="14"/>
      <c r="C476" s="83">
        <v>45465.0</v>
      </c>
      <c r="D476" s="18" t="s">
        <v>430</v>
      </c>
      <c r="E476" s="81">
        <v>25000.0</v>
      </c>
      <c r="F476" s="15"/>
      <c r="G476" s="43"/>
    </row>
    <row r="477" ht="14.25" customHeight="1">
      <c r="B477" s="14"/>
      <c r="C477" s="83">
        <v>45465.0</v>
      </c>
      <c r="D477" s="18" t="s">
        <v>780</v>
      </c>
      <c r="E477" s="81">
        <v>200000.0</v>
      </c>
      <c r="F477" s="15"/>
      <c r="G477" s="43"/>
    </row>
    <row r="478" ht="14.25" customHeight="1">
      <c r="B478" s="14"/>
      <c r="C478" s="83">
        <v>45465.0</v>
      </c>
      <c r="D478" s="18" t="s">
        <v>941</v>
      </c>
      <c r="E478" s="81">
        <v>30000.0</v>
      </c>
      <c r="F478" s="15"/>
      <c r="G478" s="43"/>
    </row>
    <row r="479" ht="14.25" customHeight="1">
      <c r="B479" s="14"/>
      <c r="C479" s="83">
        <v>45465.0</v>
      </c>
      <c r="D479" s="18" t="s">
        <v>973</v>
      </c>
      <c r="E479" s="81">
        <v>50000.0</v>
      </c>
      <c r="F479" s="15"/>
      <c r="G479" s="43"/>
    </row>
    <row r="480" ht="14.25" customHeight="1">
      <c r="B480" s="14"/>
      <c r="C480" s="83">
        <v>45466.0</v>
      </c>
      <c r="D480" s="18" t="s">
        <v>957</v>
      </c>
      <c r="E480" s="81">
        <v>25000.0</v>
      </c>
      <c r="F480" s="15"/>
      <c r="G480" s="43"/>
    </row>
    <row r="481" ht="14.25" customHeight="1">
      <c r="B481" s="14"/>
      <c r="C481" s="83">
        <v>45466.0</v>
      </c>
      <c r="D481" s="18" t="s">
        <v>334</v>
      </c>
      <c r="E481" s="81">
        <v>50000.0</v>
      </c>
      <c r="F481" s="15"/>
      <c r="G481" s="43"/>
    </row>
    <row r="482" ht="14.25" customHeight="1">
      <c r="B482" s="14"/>
      <c r="C482" s="83">
        <v>45466.0</v>
      </c>
      <c r="D482" s="18" t="s">
        <v>77</v>
      </c>
      <c r="E482" s="81">
        <v>100000.0</v>
      </c>
      <c r="F482" s="15"/>
      <c r="G482" s="43"/>
    </row>
    <row r="483" ht="14.25" customHeight="1">
      <c r="B483" s="14"/>
      <c r="C483" s="83">
        <v>45466.0</v>
      </c>
      <c r="D483" s="18" t="s">
        <v>147</v>
      </c>
      <c r="E483" s="81"/>
      <c r="F483" s="81">
        <v>3000000.0</v>
      </c>
      <c r="G483" s="43"/>
    </row>
    <row r="484" ht="14.25" customHeight="1">
      <c r="B484" s="14"/>
      <c r="C484" s="83">
        <v>45466.0</v>
      </c>
      <c r="D484" s="18" t="s">
        <v>962</v>
      </c>
      <c r="E484" s="81"/>
      <c r="F484" s="81">
        <v>3000000.0</v>
      </c>
      <c r="G484" s="43"/>
    </row>
    <row r="485" ht="14.25" customHeight="1">
      <c r="B485" s="14"/>
      <c r="C485" s="83">
        <v>45466.0</v>
      </c>
      <c r="D485" s="18" t="s">
        <v>149</v>
      </c>
      <c r="E485" s="81"/>
      <c r="F485" s="81">
        <v>3000000.0</v>
      </c>
      <c r="G485" s="43"/>
    </row>
    <row r="486" ht="14.25" customHeight="1">
      <c r="B486" s="14"/>
      <c r="C486" s="83">
        <v>45466.0</v>
      </c>
      <c r="D486" s="18" t="s">
        <v>625</v>
      </c>
      <c r="E486" s="81"/>
      <c r="F486" s="81">
        <v>3000000.0</v>
      </c>
      <c r="G486" s="43"/>
    </row>
    <row r="487" ht="14.25" customHeight="1">
      <c r="B487" s="14"/>
      <c r="C487" s="83">
        <v>45466.0</v>
      </c>
      <c r="D487" s="18" t="s">
        <v>938</v>
      </c>
      <c r="E487" s="81"/>
      <c r="F487" s="81">
        <v>3000000.0</v>
      </c>
      <c r="G487" s="43"/>
    </row>
    <row r="488" ht="14.25" customHeight="1">
      <c r="B488" s="14"/>
      <c r="C488" s="83">
        <v>45466.0</v>
      </c>
      <c r="D488" s="18" t="s">
        <v>151</v>
      </c>
      <c r="E488" s="81"/>
      <c r="F488" s="81">
        <v>3000000.0</v>
      </c>
      <c r="G488" s="43"/>
    </row>
    <row r="489" ht="14.25" customHeight="1">
      <c r="B489" s="14"/>
      <c r="C489" s="83">
        <v>45466.0</v>
      </c>
      <c r="D489" s="18" t="s">
        <v>652</v>
      </c>
      <c r="E489" s="81"/>
      <c r="F489" s="81">
        <v>3000000.0</v>
      </c>
      <c r="G489" s="43"/>
    </row>
    <row r="490" ht="14.25" customHeight="1">
      <c r="B490" s="14"/>
      <c r="C490" s="83">
        <v>45466.0</v>
      </c>
      <c r="D490" s="18" t="s">
        <v>878</v>
      </c>
      <c r="E490" s="81"/>
      <c r="F490" s="81">
        <v>3000000.0</v>
      </c>
      <c r="G490" s="43"/>
    </row>
    <row r="491" ht="14.25" customHeight="1">
      <c r="B491" s="14"/>
      <c r="C491" s="83">
        <v>45466.0</v>
      </c>
      <c r="D491" s="18" t="s">
        <v>452</v>
      </c>
      <c r="E491" s="81"/>
      <c r="F491" s="81">
        <v>3000000.0</v>
      </c>
      <c r="G491" s="43"/>
    </row>
    <row r="492" ht="14.25" customHeight="1">
      <c r="B492" s="14"/>
      <c r="C492" s="83">
        <v>45466.0</v>
      </c>
      <c r="D492" s="18" t="s">
        <v>963</v>
      </c>
      <c r="E492" s="81"/>
      <c r="F492" s="81">
        <v>3000000.0</v>
      </c>
      <c r="G492" s="43"/>
    </row>
    <row r="493" ht="14.25" customHeight="1">
      <c r="B493" s="14"/>
      <c r="C493" s="83">
        <v>45466.0</v>
      </c>
      <c r="D493" s="18" t="s">
        <v>704</v>
      </c>
      <c r="E493" s="81"/>
      <c r="F493" s="81">
        <v>3000000.0</v>
      </c>
      <c r="G493" s="43"/>
    </row>
    <row r="494" ht="14.25" customHeight="1">
      <c r="B494" s="14"/>
      <c r="C494" s="83">
        <v>45466.0</v>
      </c>
      <c r="D494" s="18" t="s">
        <v>907</v>
      </c>
      <c r="E494" s="81"/>
      <c r="F494" s="81">
        <v>1500000.0</v>
      </c>
      <c r="G494" s="43"/>
    </row>
    <row r="495" ht="14.25" customHeight="1">
      <c r="B495" s="14"/>
      <c r="C495" s="83">
        <v>45466.0</v>
      </c>
      <c r="D495" s="18" t="s">
        <v>964</v>
      </c>
      <c r="E495" s="81"/>
      <c r="F495" s="81">
        <v>1500000.0</v>
      </c>
      <c r="G495" s="43"/>
    </row>
    <row r="496" ht="14.25" customHeight="1">
      <c r="B496" s="14"/>
      <c r="C496" s="83">
        <v>45466.0</v>
      </c>
      <c r="D496" s="18" t="s">
        <v>789</v>
      </c>
      <c r="E496" s="81">
        <v>100000.0</v>
      </c>
      <c r="F496" s="81"/>
      <c r="G496" s="43"/>
    </row>
    <row r="497" ht="14.25" customHeight="1">
      <c r="B497" s="14"/>
      <c r="C497" s="83">
        <v>45466.0</v>
      </c>
      <c r="D497" s="18" t="s">
        <v>213</v>
      </c>
      <c r="E497" s="81">
        <v>500000.0</v>
      </c>
      <c r="F497" s="81"/>
      <c r="G497" s="45" t="s">
        <v>13</v>
      </c>
    </row>
    <row r="498" ht="14.25" customHeight="1">
      <c r="B498" s="14"/>
      <c r="C498" s="83">
        <v>45466.0</v>
      </c>
      <c r="D498" s="18" t="s">
        <v>637</v>
      </c>
      <c r="E498" s="81">
        <v>20000.0</v>
      </c>
      <c r="F498" s="81"/>
      <c r="G498" s="43"/>
    </row>
    <row r="499" ht="14.25" customHeight="1">
      <c r="B499" s="14"/>
      <c r="C499" s="83">
        <v>45466.0</v>
      </c>
      <c r="D499" s="18" t="s">
        <v>469</v>
      </c>
      <c r="E499" s="81">
        <v>500000.0</v>
      </c>
      <c r="F499" s="81"/>
      <c r="G499" s="43"/>
    </row>
    <row r="500" ht="14.25" customHeight="1">
      <c r="B500" s="14"/>
      <c r="C500" s="83">
        <v>45466.0</v>
      </c>
      <c r="D500" s="18" t="s">
        <v>169</v>
      </c>
      <c r="E500" s="81">
        <v>100000.0</v>
      </c>
      <c r="F500" s="15"/>
      <c r="G500" s="43"/>
    </row>
    <row r="501" ht="14.25" customHeight="1">
      <c r="B501" s="14"/>
      <c r="C501" s="83">
        <v>45466.0</v>
      </c>
      <c r="D501" s="18" t="s">
        <v>981</v>
      </c>
      <c r="E501" s="81">
        <v>250000.0</v>
      </c>
      <c r="F501" s="15"/>
      <c r="G501" s="45" t="s">
        <v>13</v>
      </c>
    </row>
    <row r="502" ht="14.25" customHeight="1">
      <c r="B502" s="14"/>
      <c r="C502" s="83">
        <v>45466.0</v>
      </c>
      <c r="D502" s="18" t="s">
        <v>941</v>
      </c>
      <c r="E502" s="81">
        <v>30000.0</v>
      </c>
      <c r="F502" s="15"/>
      <c r="G502" s="43"/>
    </row>
    <row r="503" ht="14.25" customHeight="1">
      <c r="B503" s="14"/>
      <c r="C503" s="83">
        <v>45466.0</v>
      </c>
      <c r="D503" s="18" t="s">
        <v>234</v>
      </c>
      <c r="E503" s="81">
        <v>100000.0</v>
      </c>
      <c r="F503" s="15"/>
      <c r="G503" s="43"/>
    </row>
    <row r="504" ht="14.25" customHeight="1">
      <c r="B504" s="14"/>
      <c r="C504" s="83">
        <v>45466.0</v>
      </c>
      <c r="D504" s="18" t="s">
        <v>178</v>
      </c>
      <c r="E504" s="81">
        <v>1500000.0</v>
      </c>
      <c r="F504" s="15"/>
      <c r="G504" s="43"/>
    </row>
    <row r="505" ht="14.25" customHeight="1">
      <c r="B505" s="14"/>
      <c r="C505" s="83">
        <v>45466.0</v>
      </c>
      <c r="D505" s="18" t="s">
        <v>28</v>
      </c>
      <c r="E505" s="81">
        <v>500000.0</v>
      </c>
      <c r="F505" s="15"/>
      <c r="G505" s="45" t="s">
        <v>13</v>
      </c>
    </row>
    <row r="506" ht="14.25" customHeight="1">
      <c r="B506" s="14"/>
      <c r="C506" s="83">
        <v>45466.0</v>
      </c>
      <c r="D506" s="18" t="s">
        <v>282</v>
      </c>
      <c r="E506" s="81">
        <v>78882.0</v>
      </c>
      <c r="F506" s="15"/>
      <c r="G506" s="43"/>
    </row>
    <row r="507" ht="14.25" customHeight="1">
      <c r="B507" s="14"/>
      <c r="C507" s="83">
        <v>45466.0</v>
      </c>
      <c r="D507" s="18" t="s">
        <v>306</v>
      </c>
      <c r="E507" s="81">
        <v>100000.0</v>
      </c>
      <c r="F507" s="15"/>
      <c r="G507" s="43"/>
    </row>
    <row r="508" ht="14.25" customHeight="1">
      <c r="B508" s="14"/>
      <c r="C508" s="83">
        <v>45466.0</v>
      </c>
      <c r="D508" s="18" t="s">
        <v>66</v>
      </c>
      <c r="E508" s="81">
        <v>100000.0</v>
      </c>
      <c r="F508" s="15"/>
      <c r="G508" s="43"/>
    </row>
    <row r="509" ht="14.25" customHeight="1">
      <c r="B509" s="14"/>
      <c r="C509" s="83">
        <v>45466.0</v>
      </c>
      <c r="D509" s="18" t="s">
        <v>930</v>
      </c>
      <c r="E509" s="81">
        <v>25000.0</v>
      </c>
      <c r="F509" s="15"/>
      <c r="G509" s="43"/>
    </row>
    <row r="510" ht="14.25" customHeight="1">
      <c r="B510" s="14"/>
      <c r="C510" s="83">
        <v>45466.0</v>
      </c>
      <c r="D510" s="18" t="s">
        <v>943</v>
      </c>
      <c r="E510" s="81">
        <v>1000000.0</v>
      </c>
      <c r="F510" s="15"/>
      <c r="G510" s="45" t="s">
        <v>13</v>
      </c>
    </row>
    <row r="511" ht="14.25" customHeight="1">
      <c r="B511" s="14"/>
      <c r="C511" s="83">
        <v>45466.0</v>
      </c>
      <c r="D511" s="18" t="s">
        <v>299</v>
      </c>
      <c r="E511" s="81"/>
      <c r="F511" s="81">
        <v>3000000.0</v>
      </c>
      <c r="G511" s="43"/>
    </row>
    <row r="512" ht="14.25" customHeight="1">
      <c r="B512" s="14"/>
      <c r="C512" s="83">
        <v>45466.0</v>
      </c>
      <c r="D512" s="18" t="s">
        <v>20</v>
      </c>
      <c r="E512" s="81">
        <v>50000.0</v>
      </c>
      <c r="F512" s="15"/>
      <c r="G512" s="43"/>
    </row>
    <row r="513" ht="14.25" customHeight="1">
      <c r="B513" s="14"/>
      <c r="C513" s="83">
        <v>45466.0</v>
      </c>
      <c r="D513" s="18" t="s">
        <v>196</v>
      </c>
      <c r="E513" s="81">
        <v>100000.0</v>
      </c>
      <c r="F513" s="15"/>
      <c r="G513" s="45" t="s">
        <v>13</v>
      </c>
    </row>
    <row r="514" ht="14.25" customHeight="1">
      <c r="B514" s="14"/>
      <c r="C514" s="83">
        <v>45467.0</v>
      </c>
      <c r="D514" s="18" t="s">
        <v>362</v>
      </c>
      <c r="E514" s="81">
        <v>1000000.0</v>
      </c>
      <c r="F514" s="15"/>
      <c r="G514" s="43"/>
    </row>
    <row r="515" ht="14.25" customHeight="1">
      <c r="B515" s="14"/>
      <c r="C515" s="83">
        <v>45467.0</v>
      </c>
      <c r="D515" s="18" t="s">
        <v>9</v>
      </c>
      <c r="E515" s="81">
        <v>200000.0</v>
      </c>
      <c r="F515" s="15"/>
      <c r="G515" s="43"/>
    </row>
    <row r="516" ht="14.25" customHeight="1">
      <c r="B516" s="14"/>
      <c r="C516" s="83">
        <v>45467.0</v>
      </c>
      <c r="D516" s="18" t="s">
        <v>77</v>
      </c>
      <c r="E516" s="81">
        <v>100000.0</v>
      </c>
      <c r="F516" s="15"/>
      <c r="G516" s="43"/>
    </row>
    <row r="517" ht="14.25" customHeight="1">
      <c r="B517" s="14"/>
      <c r="C517" s="83">
        <v>45467.0</v>
      </c>
      <c r="D517" s="18" t="s">
        <v>66</v>
      </c>
      <c r="E517" s="81">
        <v>100000.0</v>
      </c>
      <c r="F517" s="15"/>
      <c r="G517" s="43"/>
    </row>
    <row r="518" ht="14.25" customHeight="1">
      <c r="B518" s="14"/>
      <c r="C518" s="83">
        <v>45467.0</v>
      </c>
      <c r="D518" s="18" t="s">
        <v>282</v>
      </c>
      <c r="E518" s="81">
        <v>78882.0</v>
      </c>
      <c r="F518" s="15"/>
      <c r="G518" s="43"/>
    </row>
    <row r="519" ht="14.25" customHeight="1">
      <c r="B519" s="14"/>
      <c r="C519" s="83">
        <v>45467.0</v>
      </c>
      <c r="D519" s="18" t="s">
        <v>957</v>
      </c>
      <c r="E519" s="81">
        <v>25000.0</v>
      </c>
      <c r="F519" s="15"/>
      <c r="G519" s="43"/>
    </row>
    <row r="520" ht="14.25" customHeight="1">
      <c r="B520" s="14"/>
      <c r="C520" s="83">
        <v>45467.0</v>
      </c>
      <c r="D520" s="18" t="s">
        <v>580</v>
      </c>
      <c r="E520" s="81">
        <v>100000.0</v>
      </c>
      <c r="F520" s="15"/>
      <c r="G520" s="43"/>
    </row>
    <row r="521" ht="14.25" customHeight="1">
      <c r="B521" s="14"/>
      <c r="C521" s="83">
        <v>45467.0</v>
      </c>
      <c r="D521" s="18" t="s">
        <v>42</v>
      </c>
      <c r="E521" s="81">
        <v>200000.0</v>
      </c>
      <c r="F521" s="15"/>
      <c r="G521" s="43"/>
    </row>
    <row r="522" ht="14.25" customHeight="1">
      <c r="B522" s="14"/>
      <c r="C522" s="83">
        <v>45467.0</v>
      </c>
      <c r="D522" s="18" t="s">
        <v>592</v>
      </c>
      <c r="E522" s="81">
        <v>100000.0</v>
      </c>
      <c r="F522" s="15"/>
      <c r="G522" s="43"/>
    </row>
    <row r="523" ht="14.25" customHeight="1">
      <c r="B523" s="14"/>
      <c r="C523" s="83">
        <v>45467.0</v>
      </c>
      <c r="D523" s="18" t="s">
        <v>415</v>
      </c>
      <c r="E523" s="81">
        <v>100000.0</v>
      </c>
      <c r="F523" s="15"/>
      <c r="G523" s="43"/>
    </row>
    <row r="524" ht="14.25" customHeight="1">
      <c r="B524" s="14"/>
      <c r="C524" s="83">
        <v>45467.0</v>
      </c>
      <c r="D524" s="18" t="s">
        <v>234</v>
      </c>
      <c r="E524" s="81">
        <v>100000.0</v>
      </c>
      <c r="F524" s="15"/>
      <c r="G524" s="43"/>
    </row>
    <row r="525" ht="14.25" customHeight="1">
      <c r="B525" s="14"/>
      <c r="C525" s="83">
        <v>45467.0</v>
      </c>
      <c r="D525" s="18" t="s">
        <v>245</v>
      </c>
      <c r="E525" s="81">
        <v>100000.0</v>
      </c>
      <c r="F525" s="15"/>
      <c r="G525" s="43"/>
    </row>
    <row r="526" ht="14.25" customHeight="1">
      <c r="B526" s="14"/>
      <c r="C526" s="83">
        <v>45467.0</v>
      </c>
      <c r="D526" s="18" t="s">
        <v>982</v>
      </c>
      <c r="E526" s="81">
        <v>500000.0</v>
      </c>
      <c r="F526" s="15"/>
      <c r="G526" s="43"/>
    </row>
    <row r="527" ht="14.25" customHeight="1">
      <c r="B527" s="14"/>
      <c r="C527" s="83">
        <v>45467.0</v>
      </c>
      <c r="D527" s="18" t="s">
        <v>909</v>
      </c>
      <c r="E527" s="81">
        <v>200000.0</v>
      </c>
      <c r="F527" s="15"/>
      <c r="G527" s="43"/>
    </row>
    <row r="528" ht="14.25" customHeight="1">
      <c r="B528" s="14"/>
      <c r="C528" s="83">
        <v>45467.0</v>
      </c>
      <c r="D528" s="18" t="s">
        <v>979</v>
      </c>
      <c r="E528" s="81">
        <v>40000.0</v>
      </c>
      <c r="F528" s="15"/>
      <c r="G528" s="43"/>
    </row>
    <row r="529" ht="14.25" customHeight="1">
      <c r="B529" s="14"/>
      <c r="C529" s="83">
        <v>45468.0</v>
      </c>
      <c r="D529" s="18" t="s">
        <v>715</v>
      </c>
      <c r="E529" s="81">
        <v>50000.0</v>
      </c>
      <c r="F529" s="15"/>
      <c r="G529" s="43"/>
    </row>
    <row r="530" ht="14.25" customHeight="1">
      <c r="B530" s="14"/>
      <c r="C530" s="83">
        <v>45468.0</v>
      </c>
      <c r="D530" s="18" t="s">
        <v>957</v>
      </c>
      <c r="E530" s="81">
        <v>25000.0</v>
      </c>
      <c r="F530" s="15"/>
      <c r="G530" s="43"/>
    </row>
    <row r="531" ht="14.25" customHeight="1">
      <c r="B531" s="14"/>
      <c r="C531" s="83">
        <v>45468.0</v>
      </c>
      <c r="D531" s="18" t="s">
        <v>234</v>
      </c>
      <c r="E531" s="81">
        <v>100000.0</v>
      </c>
      <c r="F531" s="15"/>
      <c r="G531" s="43"/>
    </row>
    <row r="532" ht="14.25" customHeight="1">
      <c r="B532" s="14"/>
      <c r="C532" s="83">
        <v>45468.0</v>
      </c>
      <c r="D532" s="18" t="s">
        <v>77</v>
      </c>
      <c r="E532" s="81">
        <v>100000.0</v>
      </c>
      <c r="F532" s="15"/>
      <c r="G532" s="43"/>
    </row>
    <row r="533" ht="14.25" customHeight="1">
      <c r="B533" s="14"/>
      <c r="C533" s="83">
        <v>45468.0</v>
      </c>
      <c r="D533" s="18" t="s">
        <v>66</v>
      </c>
      <c r="E533" s="81">
        <v>100000.0</v>
      </c>
      <c r="F533" s="15"/>
      <c r="G533" s="43"/>
    </row>
    <row r="534" ht="14.25" customHeight="1">
      <c r="B534" s="14"/>
      <c r="C534" s="83">
        <v>45468.0</v>
      </c>
      <c r="D534" s="18" t="s">
        <v>338</v>
      </c>
      <c r="E534" s="81">
        <v>500000.0</v>
      </c>
      <c r="F534" s="15"/>
      <c r="G534" s="43"/>
    </row>
    <row r="535" ht="14.25" customHeight="1">
      <c r="B535" s="14"/>
      <c r="C535" s="83">
        <v>45468.0</v>
      </c>
      <c r="D535" s="18" t="s">
        <v>912</v>
      </c>
      <c r="E535" s="81">
        <v>515000.0</v>
      </c>
      <c r="F535" s="15"/>
      <c r="G535" s="43"/>
    </row>
    <row r="536" ht="14.25" customHeight="1">
      <c r="B536" s="14"/>
      <c r="C536" s="83">
        <v>45468.0</v>
      </c>
      <c r="D536" s="18" t="s">
        <v>130</v>
      </c>
      <c r="E536" s="81">
        <v>50000.0</v>
      </c>
      <c r="F536" s="15"/>
      <c r="G536" s="45" t="s">
        <v>13</v>
      </c>
    </row>
    <row r="537" ht="14.25" customHeight="1">
      <c r="B537" s="14"/>
      <c r="C537" s="83">
        <v>45468.0</v>
      </c>
      <c r="D537" s="18" t="s">
        <v>26</v>
      </c>
      <c r="E537" s="81">
        <v>50000.0</v>
      </c>
      <c r="F537" s="15"/>
      <c r="G537" s="43"/>
    </row>
    <row r="538" ht="14.25" customHeight="1">
      <c r="B538" s="14"/>
      <c r="C538" s="83">
        <v>45468.0</v>
      </c>
      <c r="D538" s="18" t="s">
        <v>983</v>
      </c>
      <c r="E538" s="81">
        <v>50000.0</v>
      </c>
      <c r="F538" s="15"/>
      <c r="G538" s="45" t="s">
        <v>13</v>
      </c>
    </row>
    <row r="539" ht="14.25" customHeight="1">
      <c r="B539" s="14"/>
      <c r="C539" s="83">
        <v>45468.0</v>
      </c>
      <c r="D539" s="18" t="s">
        <v>210</v>
      </c>
      <c r="E539" s="81">
        <v>200000.0</v>
      </c>
      <c r="F539" s="15"/>
      <c r="G539" s="43"/>
    </row>
    <row r="540" ht="14.25" customHeight="1">
      <c r="B540" s="14"/>
      <c r="C540" s="83">
        <v>45468.0</v>
      </c>
      <c r="D540" s="18" t="s">
        <v>960</v>
      </c>
      <c r="E540" s="81">
        <v>200000.0</v>
      </c>
      <c r="F540" s="15"/>
      <c r="G540" s="43"/>
    </row>
    <row r="541" ht="14.25" customHeight="1">
      <c r="B541" s="14"/>
      <c r="C541" s="83">
        <v>45468.0</v>
      </c>
      <c r="D541" s="18" t="s">
        <v>984</v>
      </c>
      <c r="E541" s="81">
        <v>10000.0</v>
      </c>
      <c r="F541" s="15"/>
      <c r="G541" s="43"/>
    </row>
    <row r="542" ht="14.25" customHeight="1">
      <c r="B542" s="14"/>
      <c r="C542" s="83">
        <v>45468.0</v>
      </c>
      <c r="D542" s="18" t="s">
        <v>474</v>
      </c>
      <c r="E542" s="81">
        <v>100000.0</v>
      </c>
      <c r="F542" s="15"/>
      <c r="G542" s="43"/>
    </row>
    <row r="543" ht="14.25" customHeight="1">
      <c r="B543" s="14"/>
      <c r="C543" s="83">
        <v>45468.0</v>
      </c>
      <c r="D543" s="18" t="s">
        <v>71</v>
      </c>
      <c r="E543" s="81">
        <v>500000.0</v>
      </c>
      <c r="F543" s="15"/>
      <c r="G543" s="45" t="s">
        <v>13</v>
      </c>
    </row>
    <row r="544" ht="14.25" customHeight="1">
      <c r="B544" s="14"/>
      <c r="C544" s="83">
        <v>45469.0</v>
      </c>
      <c r="D544" s="18" t="s">
        <v>817</v>
      </c>
      <c r="E544" s="81">
        <v>500000.0</v>
      </c>
      <c r="F544" s="15"/>
      <c r="G544" s="43"/>
    </row>
    <row r="545" ht="14.25" customHeight="1">
      <c r="B545" s="14"/>
      <c r="C545" s="83">
        <v>45469.0</v>
      </c>
      <c r="D545" s="18" t="s">
        <v>300</v>
      </c>
      <c r="E545" s="81"/>
      <c r="F545" s="81">
        <v>3000000.0</v>
      </c>
      <c r="G545" s="43"/>
    </row>
    <row r="546" ht="14.25" customHeight="1">
      <c r="B546" s="14"/>
      <c r="C546" s="83">
        <v>45469.0</v>
      </c>
      <c r="D546" s="18" t="s">
        <v>147</v>
      </c>
      <c r="E546" s="81"/>
      <c r="F546" s="81">
        <v>3000000.0</v>
      </c>
      <c r="G546" s="43"/>
    </row>
    <row r="547" ht="14.25" customHeight="1">
      <c r="B547" s="14"/>
      <c r="C547" s="83">
        <v>45469.0</v>
      </c>
      <c r="D547" s="18" t="s">
        <v>985</v>
      </c>
      <c r="E547" s="81"/>
      <c r="F547" s="81">
        <v>3000000.0</v>
      </c>
      <c r="G547" s="43"/>
    </row>
    <row r="548" ht="14.25" customHeight="1">
      <c r="B548" s="14"/>
      <c r="C548" s="83">
        <v>45469.0</v>
      </c>
      <c r="D548" s="18" t="s">
        <v>652</v>
      </c>
      <c r="E548" s="81"/>
      <c r="F548" s="81">
        <v>3000000.0</v>
      </c>
      <c r="G548" s="43"/>
    </row>
    <row r="549" ht="14.25" customHeight="1">
      <c r="B549" s="14"/>
      <c r="C549" s="83">
        <v>45469.0</v>
      </c>
      <c r="D549" s="18" t="s">
        <v>986</v>
      </c>
      <c r="E549" s="81"/>
      <c r="F549" s="81">
        <v>3000000.0</v>
      </c>
      <c r="G549" s="43"/>
    </row>
    <row r="550" ht="14.25" customHeight="1">
      <c r="B550" s="14"/>
      <c r="C550" s="83">
        <v>45469.0</v>
      </c>
      <c r="D550" s="18" t="s">
        <v>834</v>
      </c>
      <c r="E550" s="81"/>
      <c r="F550" s="81">
        <v>3000000.0</v>
      </c>
      <c r="G550" s="43"/>
    </row>
    <row r="551" ht="14.25" customHeight="1">
      <c r="B551" s="14"/>
      <c r="C551" s="83">
        <v>45469.0</v>
      </c>
      <c r="D551" s="18" t="s">
        <v>301</v>
      </c>
      <c r="E551" s="81"/>
      <c r="F551" s="81">
        <v>3000000.0</v>
      </c>
      <c r="G551" s="43"/>
    </row>
    <row r="552" ht="14.25" customHeight="1">
      <c r="B552" s="14"/>
      <c r="C552" s="83">
        <v>45469.0</v>
      </c>
      <c r="D552" s="18" t="s">
        <v>77</v>
      </c>
      <c r="E552" s="81">
        <v>100000.0</v>
      </c>
      <c r="F552" s="15"/>
      <c r="G552" s="43"/>
    </row>
    <row r="553" ht="14.25" customHeight="1">
      <c r="B553" s="14"/>
      <c r="C553" s="83">
        <v>45469.0</v>
      </c>
      <c r="D553" s="18" t="s">
        <v>957</v>
      </c>
      <c r="E553" s="81">
        <v>25000.0</v>
      </c>
      <c r="F553" s="15"/>
      <c r="G553" s="43"/>
    </row>
    <row r="554" ht="14.25" customHeight="1">
      <c r="B554" s="14"/>
      <c r="C554" s="83">
        <v>45469.0</v>
      </c>
      <c r="D554" s="18" t="s">
        <v>593</v>
      </c>
      <c r="E554" s="81">
        <v>50000.0</v>
      </c>
      <c r="F554" s="15"/>
      <c r="G554" s="43"/>
    </row>
    <row r="555" ht="14.25" customHeight="1">
      <c r="B555" s="14"/>
      <c r="C555" s="83">
        <v>45469.0</v>
      </c>
      <c r="D555" s="18" t="s">
        <v>282</v>
      </c>
      <c r="E555" s="81">
        <v>78882.0</v>
      </c>
      <c r="F555" s="15"/>
      <c r="G555" s="43"/>
    </row>
    <row r="556" ht="14.25" customHeight="1">
      <c r="B556" s="14"/>
      <c r="C556" s="83">
        <v>45469.0</v>
      </c>
      <c r="D556" s="18" t="s">
        <v>65</v>
      </c>
      <c r="E556" s="81">
        <v>500000.0</v>
      </c>
      <c r="F556" s="15"/>
      <c r="G556" s="43"/>
    </row>
    <row r="557" ht="14.25" customHeight="1">
      <c r="B557" s="14"/>
      <c r="C557" s="83">
        <v>45469.0</v>
      </c>
      <c r="D557" s="18" t="s">
        <v>373</v>
      </c>
      <c r="E557" s="81">
        <v>40000.0</v>
      </c>
      <c r="F557" s="15"/>
      <c r="G557" s="45" t="s">
        <v>13</v>
      </c>
    </row>
    <row r="558" ht="14.25" customHeight="1">
      <c r="B558" s="14"/>
      <c r="C558" s="83">
        <v>45469.0</v>
      </c>
      <c r="D558" s="18" t="s">
        <v>508</v>
      </c>
      <c r="E558" s="81">
        <v>100000.0</v>
      </c>
      <c r="F558" s="15"/>
      <c r="G558" s="43"/>
    </row>
    <row r="559" ht="14.25" customHeight="1">
      <c r="B559" s="14"/>
      <c r="C559" s="83">
        <v>45469.0</v>
      </c>
      <c r="D559" s="18" t="s">
        <v>987</v>
      </c>
      <c r="E559" s="81">
        <v>1500000.0</v>
      </c>
      <c r="F559" s="15"/>
      <c r="G559" s="45" t="s">
        <v>13</v>
      </c>
    </row>
    <row r="560" ht="14.25" customHeight="1">
      <c r="B560" s="14"/>
      <c r="C560" s="83">
        <v>45469.0</v>
      </c>
      <c r="D560" s="18" t="s">
        <v>66</v>
      </c>
      <c r="E560" s="81">
        <v>100000.0</v>
      </c>
      <c r="F560" s="15"/>
      <c r="G560" s="43"/>
    </row>
    <row r="561" ht="14.25" customHeight="1">
      <c r="B561" s="14"/>
      <c r="C561" s="83">
        <v>45469.0</v>
      </c>
      <c r="D561" s="18" t="s">
        <v>973</v>
      </c>
      <c r="E561" s="81">
        <v>50000.0</v>
      </c>
      <c r="F561" s="15"/>
      <c r="G561" s="43"/>
    </row>
    <row r="562" ht="14.25" customHeight="1">
      <c r="B562" s="14"/>
      <c r="C562" s="83">
        <v>45469.0</v>
      </c>
      <c r="D562" s="18" t="s">
        <v>89</v>
      </c>
      <c r="E562" s="81">
        <v>100000.0</v>
      </c>
      <c r="F562" s="15"/>
      <c r="G562" s="43"/>
    </row>
    <row r="563" ht="14.25" customHeight="1">
      <c r="B563" s="14"/>
      <c r="C563" s="83">
        <v>45469.0</v>
      </c>
      <c r="D563" s="18" t="s">
        <v>363</v>
      </c>
      <c r="E563" s="81">
        <v>500000.0</v>
      </c>
      <c r="F563" s="15"/>
      <c r="G563" s="43"/>
    </row>
    <row r="564" ht="14.25" customHeight="1">
      <c r="B564" s="14"/>
      <c r="C564" s="83">
        <v>45469.0</v>
      </c>
      <c r="D564" s="18" t="s">
        <v>984</v>
      </c>
      <c r="E564" s="81">
        <v>10000.0</v>
      </c>
      <c r="F564" s="15"/>
      <c r="G564" s="43"/>
    </row>
    <row r="565" ht="14.25" customHeight="1">
      <c r="B565" s="14"/>
      <c r="C565" s="83">
        <v>45469.0</v>
      </c>
      <c r="D565" s="18" t="s">
        <v>590</v>
      </c>
      <c r="E565" s="81">
        <v>200000.0</v>
      </c>
      <c r="F565" s="15"/>
      <c r="G565" s="43"/>
    </row>
    <row r="566" ht="14.25" customHeight="1">
      <c r="B566" s="14"/>
      <c r="C566" s="83">
        <v>45469.0</v>
      </c>
      <c r="D566" s="18" t="s">
        <v>183</v>
      </c>
      <c r="E566" s="81">
        <v>50000.0</v>
      </c>
      <c r="F566" s="15"/>
      <c r="G566" s="43"/>
    </row>
    <row r="567" ht="14.25" customHeight="1">
      <c r="B567" s="14"/>
      <c r="C567" s="83">
        <v>45469.0</v>
      </c>
      <c r="D567" s="18" t="s">
        <v>988</v>
      </c>
      <c r="E567" s="81">
        <v>250000.0</v>
      </c>
      <c r="F567" s="15"/>
      <c r="G567" s="43"/>
    </row>
    <row r="568" ht="14.25" customHeight="1">
      <c r="B568" s="14"/>
      <c r="C568" s="83">
        <v>45470.0</v>
      </c>
      <c r="D568" s="18" t="s">
        <v>989</v>
      </c>
      <c r="E568" s="81">
        <v>100000.0</v>
      </c>
      <c r="F568" s="15"/>
      <c r="G568" s="43"/>
    </row>
    <row r="569" ht="14.25" customHeight="1">
      <c r="B569" s="14"/>
      <c r="C569" s="83">
        <v>45470.0</v>
      </c>
      <c r="D569" s="18" t="s">
        <v>488</v>
      </c>
      <c r="E569" s="81">
        <v>20000.0</v>
      </c>
      <c r="F569" s="15"/>
      <c r="G569" s="43"/>
    </row>
    <row r="570" ht="14.25" customHeight="1">
      <c r="B570" s="14"/>
      <c r="C570" s="83">
        <v>45470.0</v>
      </c>
      <c r="D570" s="18" t="s">
        <v>368</v>
      </c>
      <c r="E570" s="81">
        <v>50000.0</v>
      </c>
      <c r="F570" s="15"/>
      <c r="G570" s="43"/>
    </row>
    <row r="571" ht="14.25" customHeight="1">
      <c r="B571" s="14"/>
      <c r="C571" s="83">
        <v>45470.0</v>
      </c>
      <c r="D571" s="18" t="s">
        <v>66</v>
      </c>
      <c r="E571" s="81">
        <v>100000.0</v>
      </c>
      <c r="F571" s="15"/>
      <c r="G571" s="43"/>
    </row>
    <row r="572" ht="14.25" customHeight="1">
      <c r="B572" s="14"/>
      <c r="C572" s="83">
        <v>45470.0</v>
      </c>
      <c r="D572" s="18" t="s">
        <v>979</v>
      </c>
      <c r="E572" s="81">
        <v>40000.0</v>
      </c>
      <c r="F572" s="15"/>
      <c r="G572" s="43"/>
    </row>
    <row r="573" ht="14.25" customHeight="1">
      <c r="B573" s="14"/>
      <c r="C573" s="83">
        <v>45470.0</v>
      </c>
      <c r="D573" s="18" t="s">
        <v>957</v>
      </c>
      <c r="E573" s="81">
        <v>25000.0</v>
      </c>
      <c r="F573" s="15"/>
      <c r="G573" s="43"/>
    </row>
    <row r="574" ht="14.25" customHeight="1">
      <c r="B574" s="14"/>
      <c r="C574" s="83">
        <v>45470.0</v>
      </c>
      <c r="D574" s="18" t="s">
        <v>77</v>
      </c>
      <c r="E574" s="81">
        <v>100000.0</v>
      </c>
      <c r="F574" s="15"/>
      <c r="G574" s="43"/>
    </row>
    <row r="575" ht="14.25" customHeight="1">
      <c r="B575" s="14"/>
      <c r="C575" s="83">
        <v>45470.0</v>
      </c>
      <c r="D575" s="18" t="s">
        <v>234</v>
      </c>
      <c r="E575" s="81">
        <v>102000.0</v>
      </c>
      <c r="F575" s="15"/>
      <c r="G575" s="43"/>
    </row>
    <row r="576" ht="14.25" customHeight="1">
      <c r="B576" s="14"/>
      <c r="C576" s="83">
        <v>45470.0</v>
      </c>
      <c r="D576" s="18" t="s">
        <v>388</v>
      </c>
      <c r="E576" s="81">
        <v>150000.0</v>
      </c>
      <c r="F576" s="15"/>
      <c r="G576" s="43"/>
    </row>
    <row r="577" ht="14.25" customHeight="1">
      <c r="B577" s="14"/>
      <c r="C577" s="83">
        <v>45470.0</v>
      </c>
      <c r="D577" s="18" t="s">
        <v>408</v>
      </c>
      <c r="E577" s="81">
        <v>102500.0</v>
      </c>
      <c r="F577" s="15"/>
      <c r="G577" s="43"/>
    </row>
    <row r="578" ht="14.25" customHeight="1">
      <c r="B578" s="14"/>
      <c r="C578" s="83">
        <v>45470.0</v>
      </c>
      <c r="D578" s="18" t="s">
        <v>474</v>
      </c>
      <c r="E578" s="81">
        <v>25000.0</v>
      </c>
      <c r="F578" s="15"/>
      <c r="G578" s="43"/>
    </row>
    <row r="579" ht="14.25" customHeight="1">
      <c r="B579" s="14"/>
      <c r="C579" s="83">
        <v>45470.0</v>
      </c>
      <c r="D579" s="18" t="s">
        <v>990</v>
      </c>
      <c r="E579" s="81">
        <v>200000.0</v>
      </c>
      <c r="F579" s="15"/>
      <c r="G579" s="43"/>
    </row>
    <row r="580" ht="14.25" customHeight="1">
      <c r="B580" s="14"/>
      <c r="C580" s="83">
        <v>45470.0</v>
      </c>
      <c r="D580" s="18" t="s">
        <v>22</v>
      </c>
      <c r="E580" s="81">
        <v>20000.0</v>
      </c>
      <c r="F580" s="15"/>
      <c r="G580" s="43"/>
    </row>
    <row r="581" ht="14.25" customHeight="1">
      <c r="B581" s="14"/>
      <c r="C581" s="83">
        <v>45470.0</v>
      </c>
      <c r="D581" s="18" t="s">
        <v>282</v>
      </c>
      <c r="E581" s="81">
        <v>78882.0</v>
      </c>
      <c r="F581" s="15"/>
      <c r="G581" s="43"/>
    </row>
    <row r="582" ht="14.25" customHeight="1">
      <c r="B582" s="14"/>
      <c r="C582" s="83">
        <v>45471.0</v>
      </c>
      <c r="D582" s="18" t="s">
        <v>552</v>
      </c>
      <c r="E582" s="81">
        <v>5000000.0</v>
      </c>
      <c r="F582" s="15"/>
      <c r="G582" s="43"/>
    </row>
    <row r="583" ht="14.25" customHeight="1">
      <c r="B583" s="14"/>
      <c r="C583" s="83">
        <v>45471.0</v>
      </c>
      <c r="D583" s="18" t="s">
        <v>207</v>
      </c>
      <c r="E583" s="81">
        <v>200000.0</v>
      </c>
      <c r="F583" s="15"/>
      <c r="G583" s="45" t="s">
        <v>13</v>
      </c>
    </row>
    <row r="584" ht="14.25" customHeight="1">
      <c r="B584" s="14"/>
      <c r="C584" s="83">
        <v>45471.0</v>
      </c>
      <c r="D584" s="18" t="s">
        <v>177</v>
      </c>
      <c r="E584" s="81">
        <v>600000.0</v>
      </c>
      <c r="F584" s="15"/>
      <c r="G584" s="45" t="s">
        <v>56</v>
      </c>
    </row>
    <row r="585" ht="14.25" customHeight="1">
      <c r="B585" s="14"/>
      <c r="C585" s="83">
        <v>45471.0</v>
      </c>
      <c r="D585" s="18" t="s">
        <v>385</v>
      </c>
      <c r="E585" s="81">
        <v>1000000.0</v>
      </c>
      <c r="F585" s="15"/>
      <c r="G585" s="45" t="s">
        <v>13</v>
      </c>
    </row>
    <row r="586" ht="14.25" customHeight="1">
      <c r="B586" s="14"/>
      <c r="C586" s="83">
        <v>45471.0</v>
      </c>
      <c r="D586" s="18" t="s">
        <v>991</v>
      </c>
      <c r="E586" s="81">
        <v>3247222.0</v>
      </c>
      <c r="F586" s="15"/>
      <c r="G586" s="43"/>
    </row>
    <row r="587" ht="14.25" customHeight="1">
      <c r="B587" s="14"/>
      <c r="C587" s="83">
        <v>45471.0</v>
      </c>
      <c r="D587" s="18" t="s">
        <v>957</v>
      </c>
      <c r="E587" s="81">
        <v>25000.0</v>
      </c>
      <c r="F587" s="15"/>
      <c r="G587" s="43"/>
    </row>
    <row r="588" ht="14.25" customHeight="1">
      <c r="B588" s="14"/>
      <c r="C588" s="83">
        <v>45471.0</v>
      </c>
      <c r="D588" s="18" t="s">
        <v>171</v>
      </c>
      <c r="E588" s="81">
        <v>500000.0</v>
      </c>
      <c r="F588" s="15"/>
      <c r="G588" s="43"/>
    </row>
    <row r="589" ht="14.25" customHeight="1">
      <c r="B589" s="14"/>
      <c r="C589" s="83">
        <v>45471.0</v>
      </c>
      <c r="D589" s="18" t="s">
        <v>113</v>
      </c>
      <c r="E589" s="81">
        <v>200000.0</v>
      </c>
      <c r="F589" s="15"/>
      <c r="G589" s="43"/>
    </row>
    <row r="590" ht="14.25" customHeight="1">
      <c r="B590" s="14"/>
      <c r="C590" s="83">
        <v>45471.0</v>
      </c>
      <c r="D590" s="18" t="s">
        <v>77</v>
      </c>
      <c r="E590" s="81">
        <v>100000.0</v>
      </c>
      <c r="F590" s="15"/>
      <c r="G590" s="43"/>
    </row>
    <row r="591" ht="14.25" customHeight="1">
      <c r="B591" s="14"/>
      <c r="C591" s="83">
        <v>45471.0</v>
      </c>
      <c r="D591" s="18" t="s">
        <v>234</v>
      </c>
      <c r="E591" s="81">
        <v>100000.0</v>
      </c>
      <c r="F591" s="15"/>
      <c r="G591" s="43"/>
    </row>
    <row r="592" ht="14.25" customHeight="1">
      <c r="B592" s="14"/>
      <c r="C592" s="83">
        <v>45471.0</v>
      </c>
      <c r="D592" s="18" t="s">
        <v>67</v>
      </c>
      <c r="E592" s="81">
        <v>50000.0</v>
      </c>
      <c r="F592" s="15"/>
      <c r="G592" s="45" t="s">
        <v>56</v>
      </c>
    </row>
    <row r="593" ht="14.25" customHeight="1">
      <c r="B593" s="14"/>
      <c r="C593" s="83">
        <v>45471.0</v>
      </c>
      <c r="D593" s="18" t="s">
        <v>390</v>
      </c>
      <c r="E593" s="81">
        <v>500000.0</v>
      </c>
      <c r="F593" s="15"/>
      <c r="G593" s="43"/>
    </row>
    <row r="594" ht="14.25" customHeight="1">
      <c r="B594" s="14"/>
      <c r="C594" s="83">
        <v>45471.0</v>
      </c>
      <c r="D594" s="18" t="s">
        <v>346</v>
      </c>
      <c r="E594" s="81">
        <v>100000.0</v>
      </c>
      <c r="F594" s="15"/>
      <c r="G594" s="43"/>
    </row>
    <row r="595" ht="14.25" customHeight="1">
      <c r="B595" s="14"/>
      <c r="C595" s="83">
        <v>45471.0</v>
      </c>
      <c r="D595" s="18" t="s">
        <v>209</v>
      </c>
      <c r="E595" s="81">
        <v>500000.0</v>
      </c>
      <c r="F595" s="15"/>
      <c r="G595" s="43"/>
    </row>
    <row r="596" ht="14.25" customHeight="1">
      <c r="B596" s="14"/>
      <c r="C596" s="83">
        <v>45471.0</v>
      </c>
      <c r="D596" s="18" t="s">
        <v>992</v>
      </c>
      <c r="E596" s="81">
        <v>500000.0</v>
      </c>
      <c r="F596" s="15"/>
      <c r="G596" s="43"/>
    </row>
    <row r="597" ht="14.25" customHeight="1">
      <c r="B597" s="14"/>
      <c r="C597" s="83">
        <v>45471.0</v>
      </c>
      <c r="D597" s="18" t="s">
        <v>327</v>
      </c>
      <c r="E597" s="81">
        <v>100000.0</v>
      </c>
      <c r="F597" s="15"/>
      <c r="G597" s="45" t="s">
        <v>13</v>
      </c>
    </row>
    <row r="598" ht="14.25" customHeight="1">
      <c r="B598" s="14"/>
      <c r="C598" s="83">
        <v>45471.0</v>
      </c>
      <c r="D598" s="18" t="s">
        <v>66</v>
      </c>
      <c r="E598" s="81">
        <v>100000.0</v>
      </c>
      <c r="F598" s="15"/>
      <c r="G598" s="43"/>
    </row>
    <row r="599" ht="14.25" customHeight="1">
      <c r="B599" s="14"/>
      <c r="C599" s="83">
        <v>45472.0</v>
      </c>
      <c r="D599" s="18" t="s">
        <v>984</v>
      </c>
      <c r="E599" s="81">
        <v>10000.0</v>
      </c>
      <c r="F599" s="15"/>
      <c r="G599" s="43"/>
    </row>
    <row r="600" ht="14.25" customHeight="1">
      <c r="B600" s="14"/>
      <c r="C600" s="83">
        <v>45472.0</v>
      </c>
      <c r="D600" s="18" t="s">
        <v>70</v>
      </c>
      <c r="E600" s="81">
        <v>5000.0</v>
      </c>
      <c r="F600" s="15"/>
      <c r="G600" s="43"/>
    </row>
    <row r="601" ht="14.25" customHeight="1">
      <c r="B601" s="14"/>
      <c r="C601" s="83">
        <v>45472.0</v>
      </c>
      <c r="D601" s="18" t="s">
        <v>282</v>
      </c>
      <c r="E601" s="81">
        <v>78882.0</v>
      </c>
      <c r="F601" s="15"/>
      <c r="G601" s="43"/>
    </row>
    <row r="602" ht="14.25" customHeight="1">
      <c r="B602" s="14"/>
      <c r="C602" s="83">
        <v>45472.0</v>
      </c>
      <c r="D602" s="18" t="s">
        <v>77</v>
      </c>
      <c r="E602" s="81">
        <v>100000.0</v>
      </c>
      <c r="F602" s="15"/>
      <c r="G602" s="43"/>
    </row>
    <row r="603" ht="14.25" customHeight="1">
      <c r="B603" s="14"/>
      <c r="C603" s="83">
        <v>45472.0</v>
      </c>
      <c r="D603" s="18" t="s">
        <v>957</v>
      </c>
      <c r="E603" s="81">
        <v>25000.0</v>
      </c>
      <c r="F603" s="15"/>
      <c r="G603" s="43"/>
    </row>
    <row r="604" ht="14.25" customHeight="1">
      <c r="B604" s="14"/>
      <c r="C604" s="83">
        <v>45472.0</v>
      </c>
      <c r="D604" s="18" t="s">
        <v>66</v>
      </c>
      <c r="E604" s="81">
        <v>100000.0</v>
      </c>
      <c r="F604" s="15"/>
      <c r="G604" s="43"/>
    </row>
    <row r="605" ht="14.25" customHeight="1">
      <c r="B605" s="14"/>
      <c r="C605" s="83">
        <v>45472.0</v>
      </c>
      <c r="D605" s="18" t="s">
        <v>375</v>
      </c>
      <c r="E605" s="81">
        <v>6000000.0</v>
      </c>
      <c r="F605" s="15"/>
      <c r="G605" s="43"/>
    </row>
    <row r="606" ht="14.25" customHeight="1">
      <c r="B606" s="14"/>
      <c r="C606" s="83">
        <v>45472.0</v>
      </c>
      <c r="D606" s="18" t="s">
        <v>384</v>
      </c>
      <c r="E606" s="81">
        <v>5000000.0</v>
      </c>
      <c r="F606" s="15"/>
      <c r="G606" s="43"/>
    </row>
    <row r="607" ht="14.25" customHeight="1">
      <c r="B607" s="14"/>
      <c r="C607" s="83">
        <v>45472.0</v>
      </c>
      <c r="D607" s="18" t="s">
        <v>227</v>
      </c>
      <c r="E607" s="81">
        <v>200000.0</v>
      </c>
      <c r="F607" s="15"/>
      <c r="G607" s="43"/>
    </row>
    <row r="608" ht="14.25" customHeight="1">
      <c r="B608" s="14"/>
      <c r="C608" s="83">
        <v>45472.0</v>
      </c>
      <c r="D608" s="18" t="s">
        <v>458</v>
      </c>
      <c r="E608" s="81">
        <v>800000.0</v>
      </c>
      <c r="F608" s="15"/>
      <c r="G608" s="43"/>
    </row>
    <row r="609" ht="14.25" customHeight="1">
      <c r="B609" s="14"/>
      <c r="C609" s="83">
        <v>45472.0</v>
      </c>
      <c r="D609" s="18" t="s">
        <v>395</v>
      </c>
      <c r="E609" s="81">
        <v>200000.0</v>
      </c>
      <c r="F609" s="15"/>
      <c r="G609" s="45" t="s">
        <v>13</v>
      </c>
    </row>
    <row r="610" ht="14.25" customHeight="1">
      <c r="B610" s="14"/>
      <c r="C610" s="83">
        <v>45473.0</v>
      </c>
      <c r="D610" s="18" t="s">
        <v>147</v>
      </c>
      <c r="E610" s="81"/>
      <c r="F610" s="81">
        <v>3000000.0</v>
      </c>
      <c r="G610" s="43"/>
    </row>
    <row r="611" ht="14.25" customHeight="1">
      <c r="B611" s="14"/>
      <c r="C611" s="83">
        <v>45473.0</v>
      </c>
      <c r="D611" s="18" t="s">
        <v>962</v>
      </c>
      <c r="E611" s="81"/>
      <c r="F611" s="81">
        <v>3000000.0</v>
      </c>
      <c r="G611" s="43"/>
    </row>
    <row r="612" ht="14.25" customHeight="1">
      <c r="B612" s="14"/>
      <c r="C612" s="83">
        <v>45473.0</v>
      </c>
      <c r="D612" s="18" t="s">
        <v>625</v>
      </c>
      <c r="E612" s="81"/>
      <c r="F612" s="81">
        <v>3000000.0</v>
      </c>
      <c r="G612" s="43"/>
    </row>
    <row r="613" ht="14.25" customHeight="1">
      <c r="B613" s="14"/>
      <c r="C613" s="83">
        <v>45473.0</v>
      </c>
      <c r="D613" s="18" t="s">
        <v>149</v>
      </c>
      <c r="E613" s="81"/>
      <c r="F613" s="81">
        <v>3000000.0</v>
      </c>
      <c r="G613" s="43"/>
    </row>
    <row r="614" ht="14.25" customHeight="1">
      <c r="B614" s="14"/>
      <c r="C614" s="83">
        <v>45473.0</v>
      </c>
      <c r="D614" s="18" t="s">
        <v>938</v>
      </c>
      <c r="E614" s="81"/>
      <c r="F614" s="81">
        <v>3000000.0</v>
      </c>
      <c r="G614" s="43"/>
    </row>
    <row r="615" ht="14.25" customHeight="1">
      <c r="B615" s="14"/>
      <c r="C615" s="83">
        <v>45473.0</v>
      </c>
      <c r="D615" s="18" t="s">
        <v>151</v>
      </c>
      <c r="E615" s="81"/>
      <c r="F615" s="81">
        <v>3000000.0</v>
      </c>
      <c r="G615" s="43"/>
    </row>
    <row r="616" ht="14.25" customHeight="1">
      <c r="B616" s="14"/>
      <c r="C616" s="83">
        <v>45473.0</v>
      </c>
      <c r="D616" s="18" t="s">
        <v>652</v>
      </c>
      <c r="E616" s="81"/>
      <c r="F616" s="81">
        <v>3000000.0</v>
      </c>
      <c r="G616" s="43"/>
    </row>
    <row r="617" ht="14.25" customHeight="1">
      <c r="B617" s="14"/>
      <c r="C617" s="83">
        <v>45473.0</v>
      </c>
      <c r="D617" s="18" t="s">
        <v>878</v>
      </c>
      <c r="E617" s="81"/>
      <c r="F617" s="81">
        <v>3000000.0</v>
      </c>
      <c r="G617" s="43"/>
    </row>
    <row r="618" ht="14.25" customHeight="1">
      <c r="B618" s="14"/>
      <c r="C618" s="83">
        <v>45473.0</v>
      </c>
      <c r="D618" s="18" t="s">
        <v>299</v>
      </c>
      <c r="E618" s="81"/>
      <c r="F618" s="81">
        <v>3000000.0</v>
      </c>
      <c r="G618" s="43"/>
    </row>
    <row r="619" ht="14.25" customHeight="1">
      <c r="B619" s="14"/>
      <c r="C619" s="83">
        <v>45473.0</v>
      </c>
      <c r="D619" s="18" t="s">
        <v>153</v>
      </c>
      <c r="E619" s="81"/>
      <c r="F619" s="81">
        <v>3000000.0</v>
      </c>
      <c r="G619" s="43"/>
    </row>
    <row r="620" ht="14.25" customHeight="1">
      <c r="B620" s="14"/>
      <c r="C620" s="83">
        <v>45473.0</v>
      </c>
      <c r="D620" s="18" t="s">
        <v>963</v>
      </c>
      <c r="E620" s="81"/>
      <c r="F620" s="81">
        <v>3000000.0</v>
      </c>
      <c r="G620" s="43"/>
    </row>
    <row r="621" ht="14.25" customHeight="1">
      <c r="B621" s="14"/>
      <c r="C621" s="83">
        <v>45473.0</v>
      </c>
      <c r="D621" s="18" t="s">
        <v>704</v>
      </c>
      <c r="E621" s="81"/>
      <c r="F621" s="81">
        <v>3000000.0</v>
      </c>
      <c r="G621" s="43"/>
    </row>
    <row r="622" ht="14.25" customHeight="1">
      <c r="B622" s="14"/>
      <c r="C622" s="83">
        <v>45473.0</v>
      </c>
      <c r="D622" s="18" t="s">
        <v>907</v>
      </c>
      <c r="E622" s="81"/>
      <c r="F622" s="81">
        <v>1500000.0</v>
      </c>
      <c r="G622" s="43"/>
    </row>
    <row r="623" ht="14.25" customHeight="1">
      <c r="B623" s="14"/>
      <c r="C623" s="83">
        <v>45473.0</v>
      </c>
      <c r="D623" s="18" t="s">
        <v>939</v>
      </c>
      <c r="E623" s="81"/>
      <c r="F623" s="81">
        <v>1500000.0</v>
      </c>
      <c r="G623" s="43"/>
    </row>
    <row r="624" ht="14.25" customHeight="1">
      <c r="B624" s="14"/>
      <c r="C624" s="83">
        <v>45473.0</v>
      </c>
      <c r="D624" s="18" t="s">
        <v>77</v>
      </c>
      <c r="E624" s="81">
        <v>100000.0</v>
      </c>
      <c r="F624" s="15"/>
      <c r="G624" s="43"/>
    </row>
    <row r="625" ht="14.25" customHeight="1">
      <c r="B625" s="14"/>
      <c r="C625" s="83">
        <v>45473.0</v>
      </c>
      <c r="D625" s="18" t="s">
        <v>333</v>
      </c>
      <c r="E625" s="81">
        <v>100000.0</v>
      </c>
      <c r="F625" s="15"/>
      <c r="G625" s="45" t="s">
        <v>13</v>
      </c>
    </row>
    <row r="626" ht="14.25" customHeight="1">
      <c r="B626" s="14"/>
      <c r="C626" s="83">
        <v>45473.0</v>
      </c>
      <c r="D626" s="18" t="s">
        <v>185</v>
      </c>
      <c r="E626" s="81">
        <v>25000.0</v>
      </c>
      <c r="F626" s="15"/>
      <c r="G626" s="43"/>
    </row>
    <row r="627" ht="14.25" customHeight="1">
      <c r="B627" s="14"/>
      <c r="C627" s="83">
        <v>45473.0</v>
      </c>
      <c r="D627" s="18" t="s">
        <v>169</v>
      </c>
      <c r="E627" s="81">
        <v>100000.0</v>
      </c>
      <c r="F627" s="15"/>
      <c r="G627" s="43"/>
    </row>
    <row r="628" ht="14.25" customHeight="1">
      <c r="B628" s="14"/>
      <c r="C628" s="83">
        <v>45473.0</v>
      </c>
      <c r="D628" s="18" t="s">
        <v>387</v>
      </c>
      <c r="E628" s="81">
        <v>500000.0</v>
      </c>
      <c r="F628" s="15"/>
      <c r="G628" s="43"/>
    </row>
    <row r="629" ht="14.25" customHeight="1">
      <c r="B629" s="14"/>
      <c r="C629" s="83">
        <v>45473.0</v>
      </c>
      <c r="D629" s="18" t="s">
        <v>400</v>
      </c>
      <c r="E629" s="81">
        <v>70000.0</v>
      </c>
      <c r="F629" s="15"/>
      <c r="G629" s="43"/>
    </row>
    <row r="630" ht="14.25" customHeight="1">
      <c r="B630" s="14"/>
      <c r="C630" s="83">
        <v>45473.0</v>
      </c>
      <c r="D630" s="18" t="s">
        <v>178</v>
      </c>
      <c r="E630" s="81">
        <v>1500000.0</v>
      </c>
      <c r="F630" s="15"/>
      <c r="G630" s="43"/>
    </row>
    <row r="631" ht="14.25" customHeight="1">
      <c r="B631" s="14"/>
      <c r="C631" s="83">
        <v>45473.0</v>
      </c>
      <c r="D631" s="18" t="s">
        <v>391</v>
      </c>
      <c r="E631" s="81">
        <v>379000.0</v>
      </c>
      <c r="F631" s="15"/>
      <c r="G631" s="43"/>
    </row>
    <row r="632" ht="14.25" customHeight="1">
      <c r="B632" s="14"/>
      <c r="C632" s="83">
        <v>45473.0</v>
      </c>
      <c r="D632" s="18" t="s">
        <v>637</v>
      </c>
      <c r="E632" s="81">
        <v>20000.0</v>
      </c>
      <c r="F632" s="15"/>
      <c r="G632" s="43"/>
    </row>
    <row r="633" ht="14.25" customHeight="1">
      <c r="B633" s="14"/>
      <c r="C633" s="83">
        <v>45473.0</v>
      </c>
      <c r="D633" s="18" t="s">
        <v>957</v>
      </c>
      <c r="E633" s="81">
        <v>25000.0</v>
      </c>
      <c r="F633" s="15"/>
      <c r="G633" s="43"/>
    </row>
    <row r="634" ht="14.25" customHeight="1">
      <c r="B634" s="14"/>
      <c r="C634" s="83">
        <v>45473.0</v>
      </c>
      <c r="D634" s="18" t="s">
        <v>104</v>
      </c>
      <c r="E634" s="81">
        <v>200000.0</v>
      </c>
      <c r="F634" s="15"/>
      <c r="G634" s="43"/>
    </row>
    <row r="635" ht="14.25" customHeight="1">
      <c r="B635" s="14"/>
      <c r="C635" s="83">
        <v>45473.0</v>
      </c>
      <c r="D635" s="18" t="s">
        <v>413</v>
      </c>
      <c r="E635" s="81">
        <v>100000.0</v>
      </c>
      <c r="F635" s="15"/>
      <c r="G635" s="43"/>
    </row>
    <row r="636" ht="14.25" customHeight="1">
      <c r="B636" s="14"/>
      <c r="C636" s="83">
        <v>45473.0</v>
      </c>
      <c r="D636" s="18" t="s">
        <v>434</v>
      </c>
      <c r="E636" s="81">
        <v>250000.0</v>
      </c>
      <c r="F636" s="15"/>
      <c r="G636" s="43"/>
    </row>
    <row r="637" ht="14.25" customHeight="1">
      <c r="B637" s="14"/>
      <c r="C637" s="83">
        <v>45473.0</v>
      </c>
      <c r="D637" s="18" t="s">
        <v>973</v>
      </c>
      <c r="E637" s="81">
        <v>50000.0</v>
      </c>
      <c r="F637" s="15"/>
      <c r="G637" s="43"/>
    </row>
    <row r="638" ht="14.25" customHeight="1">
      <c r="B638" s="14"/>
      <c r="C638" s="83">
        <v>45473.0</v>
      </c>
      <c r="D638" s="18" t="s">
        <v>12</v>
      </c>
      <c r="E638" s="81">
        <v>100000.0</v>
      </c>
      <c r="F638" s="15"/>
      <c r="G638" s="45" t="s">
        <v>13</v>
      </c>
    </row>
    <row r="639" ht="14.25" customHeight="1">
      <c r="B639" s="14"/>
      <c r="C639" s="83">
        <v>45473.0</v>
      </c>
      <c r="D639" s="18" t="s">
        <v>234</v>
      </c>
      <c r="E639" s="81">
        <v>100000.0</v>
      </c>
      <c r="F639" s="15"/>
      <c r="G639" s="43"/>
    </row>
    <row r="640" ht="14.25" customHeight="1">
      <c r="B640" s="14"/>
      <c r="C640" s="83">
        <v>45473.0</v>
      </c>
      <c r="D640" s="18" t="s">
        <v>943</v>
      </c>
      <c r="E640" s="81">
        <v>1000000.0</v>
      </c>
      <c r="F640" s="15"/>
      <c r="G640" s="45" t="s">
        <v>13</v>
      </c>
    </row>
    <row r="641" ht="14.25" customHeight="1">
      <c r="B641" s="14"/>
      <c r="C641" s="83">
        <v>45473.0</v>
      </c>
      <c r="D641" s="18" t="s">
        <v>993</v>
      </c>
      <c r="E641" s="81">
        <v>200000.0</v>
      </c>
      <c r="F641" s="15"/>
      <c r="G641" s="43"/>
    </row>
    <row r="642" ht="14.25" customHeight="1">
      <c r="B642" s="14"/>
      <c r="C642" s="83">
        <v>45473.0</v>
      </c>
      <c r="D642" s="18" t="s">
        <v>229</v>
      </c>
      <c r="E642" s="81">
        <v>500000.0</v>
      </c>
      <c r="F642" s="15"/>
      <c r="G642" s="43"/>
    </row>
    <row r="643" ht="14.25" customHeight="1">
      <c r="B643" s="14"/>
      <c r="C643" s="83">
        <v>45473.0</v>
      </c>
      <c r="D643" s="18" t="s">
        <v>994</v>
      </c>
      <c r="E643" s="81">
        <v>100000.0</v>
      </c>
      <c r="F643" s="15"/>
      <c r="G643" s="43"/>
    </row>
    <row r="644" ht="14.25" customHeight="1">
      <c r="B644" s="14"/>
      <c r="C644" s="83">
        <v>45473.0</v>
      </c>
      <c r="D644" s="18" t="s">
        <v>20</v>
      </c>
      <c r="E644" s="81">
        <v>50000.0</v>
      </c>
      <c r="F644" s="15"/>
      <c r="G644" s="43"/>
    </row>
    <row r="645" ht="14.25" customHeight="1">
      <c r="B645" s="14"/>
      <c r="C645" s="83">
        <v>45473.0</v>
      </c>
      <c r="D645" s="18" t="s">
        <v>995</v>
      </c>
      <c r="E645" s="81">
        <v>500000.0</v>
      </c>
      <c r="F645" s="15"/>
      <c r="G645" s="43"/>
    </row>
    <row r="646" ht="14.25" customHeight="1">
      <c r="B646" s="14"/>
      <c r="C646" s="83">
        <v>45473.0</v>
      </c>
      <c r="D646" s="110" t="s">
        <v>755</v>
      </c>
      <c r="E646" s="112"/>
      <c r="F646" s="112">
        <v>30000.0</v>
      </c>
      <c r="G646" s="43"/>
    </row>
    <row r="647" ht="14.25" customHeight="1">
      <c r="B647" s="113"/>
      <c r="C647" s="34"/>
      <c r="D647" s="35" t="s">
        <v>417</v>
      </c>
      <c r="E647" s="36">
        <f t="shared" ref="E647:F647" si="3">SUM(E8:E646)</f>
        <v>216481091</v>
      </c>
      <c r="F647" s="36">
        <f t="shared" si="3"/>
        <v>334710000</v>
      </c>
    </row>
    <row r="648" ht="14.25" customHeight="1">
      <c r="B648" s="121"/>
      <c r="C648" s="114"/>
      <c r="D648" s="122" t="s">
        <v>996</v>
      </c>
      <c r="E648" s="116">
        <f>E6+E647-F647</f>
        <v>440920066.1</v>
      </c>
      <c r="F648" s="38"/>
    </row>
    <row r="649" ht="14.25" customHeight="1">
      <c r="E649" s="38"/>
      <c r="F649" s="38"/>
    </row>
    <row r="650" ht="14.25" customHeight="1">
      <c r="D650" s="37" t="s">
        <v>419</v>
      </c>
      <c r="E650" s="38">
        <f>E6</f>
        <v>559148975.1</v>
      </c>
      <c r="F650" s="38"/>
    </row>
    <row r="651" ht="14.25" customHeight="1">
      <c r="D651" s="17" t="s">
        <v>13</v>
      </c>
      <c r="E651" s="2">
        <f>Sum(E11,E13,E15,E17,E43,E48,E49,E62,E64,E65,E69,E75,E76,E90,E95,E97,E98,E104,E106,E107,E111,E112,E151,E169,E171,E172,E177,E187,E205,E216,E221,E222,E246,E252,E253,E255,E257,E259,E262,E266,E293,E296,E299,E328,E330,E384,E388,E389,E399,E401,E404,E405,E424,E430,E448,E461,E469,E497,E501,E505,E510,E513,E538,E543,E557,E559,E585,E597,E609,E625,E638,E640)</f>
        <v>26669025</v>
      </c>
      <c r="F651" s="100"/>
      <c r="G651" s="2"/>
    </row>
    <row r="652" ht="14.25" customHeight="1">
      <c r="D652" s="17" t="s">
        <v>56</v>
      </c>
      <c r="E652" s="2">
        <f>Sum(E202,E342,E422,E454,E458,E584,E592)</f>
        <v>14650000</v>
      </c>
      <c r="F652" s="100"/>
      <c r="G652" s="123"/>
    </row>
    <row r="653" ht="14.25" customHeight="1">
      <c r="D653" s="40" t="s">
        <v>142</v>
      </c>
      <c r="E653" s="2">
        <f>E128</f>
        <v>500000</v>
      </c>
      <c r="F653" s="100"/>
      <c r="G653" s="123"/>
    </row>
    <row r="654" ht="14.25" customHeight="1">
      <c r="D654" s="40" t="s">
        <v>737</v>
      </c>
      <c r="E654" s="2">
        <f>E351</f>
        <v>307500</v>
      </c>
      <c r="F654" s="100"/>
      <c r="G654" s="123"/>
    </row>
    <row r="655" ht="14.25" customHeight="1">
      <c r="D655" s="40" t="s">
        <v>265</v>
      </c>
      <c r="E655" s="38">
        <f>E251</f>
        <v>100000</v>
      </c>
      <c r="F655" s="2"/>
    </row>
    <row r="656" ht="14.25" customHeight="1">
      <c r="D656" s="40" t="s">
        <v>382</v>
      </c>
      <c r="E656" s="38">
        <f>Sum(E70,E276,E277,E350)</f>
        <v>350110</v>
      </c>
      <c r="F656" s="2"/>
    </row>
    <row r="657" ht="14.25" customHeight="1">
      <c r="D657" s="40" t="s">
        <v>478</v>
      </c>
      <c r="E657" s="38">
        <f>-F244</f>
        <v>-50000000</v>
      </c>
      <c r="F657" s="2"/>
    </row>
    <row r="658" ht="14.25" customHeight="1">
      <c r="D658" s="40" t="s">
        <v>420</v>
      </c>
      <c r="E658" s="38">
        <f>E647</f>
        <v>216481091</v>
      </c>
      <c r="F658" s="2"/>
    </row>
    <row r="659" ht="14.25" customHeight="1">
      <c r="D659" s="40" t="s">
        <v>421</v>
      </c>
      <c r="E659" s="38">
        <f>F647</f>
        <v>334710000</v>
      </c>
      <c r="F659" s="2"/>
    </row>
    <row r="660" ht="14.25" customHeight="1">
      <c r="D660" s="37" t="s">
        <v>758</v>
      </c>
      <c r="E660" s="38">
        <f>E650+E658-E659</f>
        <v>440920066.1</v>
      </c>
      <c r="F660" s="2"/>
    </row>
    <row r="661" ht="14.25" customHeight="1">
      <c r="D661" s="1" t="s">
        <v>423</v>
      </c>
      <c r="E661" s="2">
        <f>E650+E647-F647-E652-E651-E653-E654-E655-E656-E657</f>
        <v>448343431.1</v>
      </c>
      <c r="F661" s="2"/>
    </row>
    <row r="662" ht="14.25" customHeight="1">
      <c r="E662" s="2"/>
      <c r="F662" s="2"/>
    </row>
    <row r="663" ht="14.25" customHeight="1">
      <c r="E663" s="2"/>
      <c r="F663" s="2"/>
    </row>
    <row r="664" ht="14.25" customHeight="1">
      <c r="E664" s="2"/>
      <c r="F664" s="2"/>
    </row>
    <row r="665" ht="14.25" customHeight="1">
      <c r="E665" s="2"/>
      <c r="F665" s="2"/>
    </row>
    <row r="666" ht="14.25" customHeight="1">
      <c r="E666" s="2"/>
      <c r="F666" s="2"/>
    </row>
    <row r="667" ht="14.25" customHeight="1">
      <c r="E667" s="2"/>
      <c r="F667" s="2"/>
    </row>
    <row r="668" ht="14.25" customHeight="1">
      <c r="E668" s="2"/>
      <c r="F668" s="2"/>
    </row>
    <row r="669" ht="14.25" customHeight="1">
      <c r="E669" s="2"/>
      <c r="F669" s="2"/>
    </row>
    <row r="670" ht="14.25" customHeight="1">
      <c r="E670" s="2"/>
      <c r="F670" s="2"/>
    </row>
    <row r="671" ht="14.25" customHeight="1">
      <c r="E671" s="2"/>
      <c r="F671" s="2"/>
    </row>
    <row r="672" ht="14.25" customHeight="1">
      <c r="E672" s="2"/>
      <c r="F672" s="2"/>
    </row>
    <row r="673" ht="14.25" customHeight="1">
      <c r="E673" s="2"/>
      <c r="F673" s="2"/>
    </row>
    <row r="674" ht="14.25" customHeight="1">
      <c r="E674" s="2"/>
      <c r="F674" s="2"/>
    </row>
    <row r="675" ht="14.25" customHeight="1">
      <c r="E675" s="2"/>
      <c r="F675" s="2"/>
    </row>
    <row r="676" ht="14.25" customHeight="1">
      <c r="E676" s="2"/>
      <c r="F676" s="2"/>
    </row>
    <row r="677" ht="14.25" customHeight="1">
      <c r="E677" s="2"/>
      <c r="F677" s="2"/>
    </row>
    <row r="678" ht="14.25" customHeight="1">
      <c r="E678" s="2"/>
      <c r="F678" s="2"/>
    </row>
    <row r="679" ht="14.25" customHeight="1">
      <c r="E679" s="2"/>
      <c r="F679" s="2"/>
    </row>
    <row r="680" ht="14.25" customHeight="1">
      <c r="E680" s="2"/>
      <c r="F680" s="2"/>
    </row>
    <row r="681" ht="14.25" customHeight="1">
      <c r="E681" s="2"/>
      <c r="F681" s="2"/>
    </row>
    <row r="682" ht="14.25" customHeight="1">
      <c r="E682" s="2"/>
      <c r="F682" s="2"/>
    </row>
    <row r="683" ht="14.25" customHeight="1">
      <c r="E683" s="2"/>
      <c r="F683" s="2"/>
    </row>
    <row r="684" ht="14.25" customHeight="1">
      <c r="E684" s="2"/>
      <c r="F684" s="2"/>
    </row>
    <row r="685" ht="14.25" customHeight="1">
      <c r="E685" s="2"/>
      <c r="F685" s="2"/>
    </row>
    <row r="686" ht="14.25" customHeight="1">
      <c r="E686" s="2"/>
      <c r="F686" s="2"/>
    </row>
    <row r="687" ht="14.25" customHeight="1">
      <c r="E687" s="2"/>
      <c r="F687" s="2"/>
    </row>
    <row r="688" ht="14.25" customHeight="1">
      <c r="E688" s="2"/>
      <c r="F688" s="2"/>
    </row>
    <row r="689" ht="14.25" customHeight="1">
      <c r="E689" s="2"/>
      <c r="F689" s="2"/>
    </row>
    <row r="690" ht="14.25" customHeight="1">
      <c r="E690" s="2"/>
      <c r="F690" s="2"/>
    </row>
    <row r="691" ht="14.25" customHeight="1">
      <c r="E691" s="2"/>
      <c r="F691" s="2"/>
    </row>
    <row r="692" ht="14.25" customHeight="1">
      <c r="E692" s="2"/>
      <c r="F692" s="2"/>
    </row>
    <row r="693" ht="14.25" customHeight="1">
      <c r="E693" s="2"/>
      <c r="F693" s="2"/>
    </row>
    <row r="694" ht="14.25" customHeight="1">
      <c r="E694" s="2"/>
      <c r="F694" s="2"/>
    </row>
    <row r="695" ht="14.25" customHeight="1">
      <c r="E695" s="2"/>
      <c r="F695" s="2"/>
    </row>
    <row r="696" ht="14.25" customHeight="1">
      <c r="E696" s="2"/>
      <c r="F696" s="2"/>
    </row>
    <row r="697" ht="14.25" customHeight="1">
      <c r="E697" s="2"/>
      <c r="F697" s="2"/>
    </row>
    <row r="698" ht="14.25" customHeight="1">
      <c r="E698" s="2"/>
      <c r="F698" s="2"/>
    </row>
    <row r="699" ht="14.25" customHeight="1">
      <c r="E699" s="2"/>
      <c r="F699" s="2"/>
    </row>
    <row r="700" ht="14.25" customHeight="1">
      <c r="E700" s="2"/>
      <c r="F700" s="2"/>
    </row>
    <row r="701" ht="14.25" customHeight="1">
      <c r="E701" s="2"/>
      <c r="F701" s="2"/>
    </row>
    <row r="702" ht="14.25" customHeight="1">
      <c r="E702" s="2"/>
      <c r="F702" s="2"/>
    </row>
    <row r="703" ht="14.25" customHeight="1">
      <c r="E703" s="2"/>
      <c r="F703" s="2"/>
    </row>
    <row r="704" ht="14.25" customHeight="1">
      <c r="E704" s="2"/>
      <c r="F704" s="2"/>
    </row>
    <row r="705" ht="14.25" customHeight="1">
      <c r="E705" s="2"/>
      <c r="F705" s="2"/>
    </row>
    <row r="706" ht="14.25" customHeight="1">
      <c r="E706" s="2"/>
      <c r="F706" s="2"/>
    </row>
    <row r="707" ht="14.25" customHeight="1">
      <c r="E707" s="2"/>
      <c r="F707" s="2"/>
    </row>
    <row r="708" ht="14.25" customHeight="1">
      <c r="E708" s="2"/>
      <c r="F708" s="2"/>
    </row>
    <row r="709" ht="14.25" customHeight="1">
      <c r="E709" s="2"/>
      <c r="F709" s="2"/>
    </row>
    <row r="710" ht="14.25" customHeight="1">
      <c r="E710" s="2"/>
      <c r="F710" s="2"/>
    </row>
    <row r="711" ht="14.25" customHeight="1">
      <c r="E711" s="2"/>
      <c r="F711" s="2"/>
    </row>
    <row r="712" ht="14.25" customHeight="1">
      <c r="E712" s="2"/>
      <c r="F712" s="2"/>
    </row>
    <row r="713" ht="14.25" customHeight="1">
      <c r="E713" s="2"/>
      <c r="F713" s="2"/>
    </row>
    <row r="714" ht="14.25" customHeight="1">
      <c r="E714" s="2"/>
      <c r="F714" s="2"/>
    </row>
    <row r="715" ht="14.25" customHeight="1">
      <c r="E715" s="2"/>
      <c r="F715" s="2"/>
    </row>
    <row r="716" ht="14.25" customHeight="1">
      <c r="E716" s="2"/>
      <c r="F716" s="2"/>
    </row>
    <row r="717" ht="14.25" customHeight="1">
      <c r="E717" s="2"/>
      <c r="F717" s="2"/>
    </row>
    <row r="718" ht="14.25" customHeight="1">
      <c r="E718" s="2"/>
      <c r="F718" s="2"/>
    </row>
    <row r="719" ht="14.25" customHeight="1">
      <c r="E719" s="2"/>
      <c r="F719" s="2"/>
    </row>
    <row r="720" ht="14.25" customHeight="1">
      <c r="E720" s="2"/>
      <c r="F720" s="2"/>
    </row>
    <row r="721" ht="14.25" customHeight="1">
      <c r="E721" s="2"/>
      <c r="F721" s="2"/>
    </row>
    <row r="722" ht="14.25" customHeight="1">
      <c r="E722" s="2"/>
      <c r="F722" s="2"/>
    </row>
    <row r="723" ht="14.25" customHeight="1">
      <c r="E723" s="2"/>
      <c r="F723" s="2"/>
    </row>
    <row r="724" ht="14.25" customHeight="1">
      <c r="E724" s="2"/>
      <c r="F724" s="2"/>
    </row>
    <row r="725" ht="14.25" customHeight="1">
      <c r="E725" s="2"/>
      <c r="F725" s="2"/>
    </row>
    <row r="726" ht="14.25" customHeight="1">
      <c r="E726" s="2"/>
      <c r="F726" s="2"/>
    </row>
    <row r="727" ht="14.25" customHeight="1">
      <c r="E727" s="2"/>
      <c r="F727" s="2"/>
    </row>
    <row r="728" ht="14.25" customHeight="1">
      <c r="E728" s="2"/>
      <c r="F728" s="2"/>
    </row>
    <row r="729" ht="14.25" customHeight="1">
      <c r="E729" s="2"/>
      <c r="F729" s="2"/>
    </row>
    <row r="730" ht="14.25" customHeight="1">
      <c r="E730" s="2"/>
      <c r="F730" s="2"/>
    </row>
    <row r="731" ht="14.25" customHeight="1">
      <c r="E731" s="2"/>
      <c r="F731" s="2"/>
    </row>
    <row r="732" ht="14.25" customHeight="1">
      <c r="E732" s="2"/>
      <c r="F732" s="2"/>
    </row>
    <row r="733" ht="14.25" customHeight="1">
      <c r="E733" s="2"/>
      <c r="F733" s="2"/>
    </row>
    <row r="734" ht="14.25" customHeight="1">
      <c r="E734" s="2"/>
      <c r="F734" s="2"/>
    </row>
    <row r="735" ht="14.25" customHeight="1">
      <c r="E735" s="2"/>
      <c r="F735" s="2"/>
    </row>
    <row r="736" ht="14.25" customHeight="1">
      <c r="E736" s="2"/>
      <c r="F736" s="2"/>
    </row>
    <row r="737" ht="14.25" customHeight="1">
      <c r="E737" s="2"/>
      <c r="F737" s="2"/>
    </row>
    <row r="738" ht="14.25" customHeight="1">
      <c r="E738" s="2"/>
      <c r="F738" s="2"/>
    </row>
    <row r="739" ht="14.25" customHeight="1">
      <c r="E739" s="2"/>
      <c r="F739" s="2"/>
    </row>
    <row r="740" ht="14.25" customHeight="1">
      <c r="E740" s="2"/>
      <c r="F740" s="2"/>
    </row>
    <row r="741" ht="14.25" customHeight="1">
      <c r="E741" s="2"/>
      <c r="F741" s="2"/>
    </row>
    <row r="742" ht="14.25" customHeight="1">
      <c r="E742" s="2"/>
      <c r="F742" s="2"/>
    </row>
    <row r="743" ht="14.25" customHeight="1">
      <c r="E743" s="2"/>
      <c r="F743" s="2"/>
    </row>
    <row r="744" ht="14.25" customHeight="1">
      <c r="E744" s="2"/>
      <c r="F744" s="2"/>
    </row>
    <row r="745" ht="14.25" customHeight="1">
      <c r="E745" s="2"/>
      <c r="F745" s="2"/>
    </row>
    <row r="746" ht="14.25" customHeight="1">
      <c r="E746" s="2"/>
      <c r="F746" s="2"/>
    </row>
    <row r="747" ht="14.25" customHeight="1">
      <c r="E747" s="2"/>
      <c r="F747" s="2"/>
    </row>
    <row r="748" ht="14.25" customHeight="1">
      <c r="E748" s="2"/>
      <c r="F748" s="2"/>
    </row>
    <row r="749" ht="14.25" customHeight="1">
      <c r="E749" s="2"/>
      <c r="F749" s="2"/>
    </row>
    <row r="750" ht="14.25" customHeight="1">
      <c r="E750" s="2"/>
      <c r="F750" s="2"/>
    </row>
    <row r="751" ht="14.25" customHeight="1">
      <c r="E751" s="2"/>
      <c r="F751" s="2"/>
    </row>
    <row r="752" ht="14.25" customHeight="1">
      <c r="E752" s="2"/>
      <c r="F752" s="2"/>
    </row>
    <row r="753" ht="14.25" customHeight="1">
      <c r="E753" s="2"/>
      <c r="F753" s="2"/>
    </row>
    <row r="754" ht="14.25" customHeight="1">
      <c r="E754" s="2"/>
      <c r="F754" s="2"/>
    </row>
    <row r="755" ht="14.25" customHeight="1">
      <c r="E755" s="2"/>
      <c r="F755" s="2"/>
    </row>
    <row r="756" ht="14.25" customHeight="1">
      <c r="E756" s="2"/>
      <c r="F756" s="2"/>
    </row>
    <row r="757" ht="14.25" customHeight="1">
      <c r="E757" s="2"/>
      <c r="F757" s="2"/>
    </row>
    <row r="758" ht="14.25" customHeight="1">
      <c r="E758" s="2"/>
      <c r="F758" s="2"/>
    </row>
    <row r="759" ht="14.25" customHeight="1">
      <c r="E759" s="2"/>
      <c r="F759" s="2"/>
    </row>
    <row r="760" ht="14.25" customHeight="1">
      <c r="E760" s="2"/>
      <c r="F760" s="2"/>
    </row>
    <row r="761" ht="14.25" customHeight="1">
      <c r="E761" s="2"/>
      <c r="F761" s="2"/>
    </row>
    <row r="762" ht="14.25" customHeight="1">
      <c r="E762" s="2"/>
      <c r="F762" s="2"/>
    </row>
    <row r="763" ht="14.25" customHeight="1">
      <c r="E763" s="2"/>
      <c r="F763" s="2"/>
    </row>
    <row r="764" ht="14.25" customHeight="1">
      <c r="E764" s="2"/>
      <c r="F764" s="2"/>
    </row>
    <row r="765" ht="14.25" customHeight="1">
      <c r="E765" s="2"/>
      <c r="F765" s="2"/>
    </row>
    <row r="766" ht="14.25" customHeight="1">
      <c r="E766" s="2"/>
      <c r="F766" s="2"/>
    </row>
    <row r="767" ht="14.25" customHeight="1">
      <c r="E767" s="2"/>
      <c r="F767" s="2"/>
    </row>
    <row r="768" ht="14.25" customHeight="1">
      <c r="E768" s="2"/>
      <c r="F768" s="2"/>
    </row>
    <row r="769" ht="14.25" customHeight="1">
      <c r="E769" s="2"/>
      <c r="F769" s="2"/>
    </row>
    <row r="770" ht="14.25" customHeight="1">
      <c r="E770" s="2"/>
      <c r="F770" s="2"/>
    </row>
    <row r="771" ht="14.25" customHeight="1">
      <c r="E771" s="2"/>
      <c r="F771" s="2"/>
    </row>
    <row r="772" ht="14.25" customHeight="1">
      <c r="E772" s="2"/>
      <c r="F772" s="2"/>
    </row>
    <row r="773" ht="14.25" customHeight="1">
      <c r="E773" s="2"/>
      <c r="F773" s="2"/>
    </row>
    <row r="774" ht="14.25" customHeight="1">
      <c r="E774" s="2"/>
      <c r="F774" s="2"/>
    </row>
    <row r="775" ht="14.25" customHeight="1">
      <c r="E775" s="2"/>
      <c r="F775" s="2"/>
    </row>
    <row r="776" ht="14.25" customHeight="1">
      <c r="E776" s="2"/>
      <c r="F776" s="2"/>
    </row>
    <row r="777" ht="14.25" customHeight="1">
      <c r="E777" s="2"/>
      <c r="F777" s="2"/>
    </row>
    <row r="778" ht="14.25" customHeight="1">
      <c r="E778" s="2"/>
      <c r="F778" s="2"/>
    </row>
    <row r="779" ht="14.25" customHeight="1">
      <c r="E779" s="2"/>
      <c r="F779" s="2"/>
    </row>
    <row r="780" ht="14.25" customHeight="1">
      <c r="E780" s="2"/>
      <c r="F780" s="2"/>
    </row>
    <row r="781" ht="14.25" customHeight="1">
      <c r="E781" s="2"/>
      <c r="F781" s="2"/>
    </row>
    <row r="782" ht="14.25" customHeight="1">
      <c r="E782" s="2"/>
      <c r="F782" s="2"/>
    </row>
    <row r="783" ht="14.25" customHeight="1">
      <c r="E783" s="2"/>
      <c r="F783" s="2"/>
    </row>
    <row r="784" ht="14.25" customHeight="1">
      <c r="E784" s="2"/>
      <c r="F784" s="2"/>
    </row>
    <row r="785" ht="14.25" customHeight="1">
      <c r="E785" s="2"/>
      <c r="F785" s="2"/>
    </row>
    <row r="786" ht="14.25" customHeight="1">
      <c r="E786" s="2"/>
      <c r="F786" s="2"/>
    </row>
    <row r="787" ht="14.25" customHeight="1">
      <c r="E787" s="2"/>
      <c r="F787" s="2"/>
    </row>
    <row r="788" ht="14.25" customHeight="1">
      <c r="E788" s="2"/>
      <c r="F788" s="2"/>
    </row>
    <row r="789" ht="14.25" customHeight="1">
      <c r="E789" s="2"/>
      <c r="F789" s="2"/>
    </row>
    <row r="790" ht="14.25" customHeight="1">
      <c r="E790" s="2"/>
      <c r="F790" s="2"/>
    </row>
    <row r="791" ht="14.25" customHeight="1">
      <c r="E791" s="2"/>
      <c r="F791" s="2"/>
    </row>
    <row r="792" ht="14.25" customHeight="1">
      <c r="E792" s="2"/>
      <c r="F792" s="2"/>
    </row>
    <row r="793" ht="14.25" customHeight="1">
      <c r="E793" s="2"/>
      <c r="F793" s="2"/>
    </row>
    <row r="794" ht="14.25" customHeight="1">
      <c r="E794" s="2"/>
      <c r="F794" s="2"/>
    </row>
    <row r="795" ht="14.25" customHeight="1">
      <c r="E795" s="2"/>
      <c r="F795" s="2"/>
    </row>
    <row r="796" ht="14.25" customHeight="1">
      <c r="E796" s="2"/>
      <c r="F796" s="2"/>
    </row>
    <row r="797" ht="14.25" customHeight="1">
      <c r="E797" s="2"/>
      <c r="F797" s="2"/>
    </row>
    <row r="798" ht="14.25" customHeight="1">
      <c r="E798" s="2"/>
      <c r="F798" s="2"/>
    </row>
    <row r="799" ht="14.25" customHeight="1">
      <c r="E799" s="2"/>
      <c r="F799" s="2"/>
    </row>
    <row r="800" ht="14.25" customHeight="1">
      <c r="E800" s="2"/>
      <c r="F800" s="2"/>
    </row>
    <row r="801" ht="14.25" customHeight="1">
      <c r="E801" s="2"/>
      <c r="F801" s="2"/>
    </row>
    <row r="802" ht="14.25" customHeight="1">
      <c r="E802" s="2"/>
      <c r="F802" s="2"/>
    </row>
    <row r="803" ht="14.25" customHeight="1">
      <c r="E803" s="2"/>
      <c r="F803" s="2"/>
    </row>
    <row r="804" ht="14.25" customHeight="1">
      <c r="E804" s="2"/>
      <c r="F804" s="2"/>
    </row>
    <row r="805" ht="14.25" customHeight="1">
      <c r="E805" s="2"/>
      <c r="F805" s="2"/>
    </row>
    <row r="806" ht="14.25" customHeight="1">
      <c r="E806" s="2"/>
      <c r="F806" s="2"/>
    </row>
    <row r="807" ht="14.25" customHeight="1">
      <c r="E807" s="2"/>
      <c r="F807" s="2"/>
    </row>
    <row r="808" ht="14.25" customHeight="1">
      <c r="E808" s="2"/>
      <c r="F808" s="2"/>
    </row>
    <row r="809" ht="14.25" customHeight="1">
      <c r="E809" s="2"/>
      <c r="F809" s="2"/>
    </row>
    <row r="810" ht="14.25" customHeight="1">
      <c r="E810" s="2"/>
      <c r="F810" s="2"/>
    </row>
    <row r="811" ht="14.25" customHeight="1">
      <c r="E811" s="2"/>
      <c r="F811" s="2"/>
    </row>
    <row r="812" ht="14.25" customHeight="1">
      <c r="E812" s="2"/>
      <c r="F812" s="2"/>
    </row>
    <row r="813" ht="14.25" customHeight="1">
      <c r="E813" s="2"/>
      <c r="F813" s="2"/>
    </row>
    <row r="814" ht="14.25" customHeight="1">
      <c r="E814" s="2"/>
      <c r="F814" s="2"/>
    </row>
    <row r="815" ht="14.25" customHeight="1">
      <c r="E815" s="2"/>
      <c r="F815" s="2"/>
    </row>
    <row r="816" ht="14.25" customHeight="1">
      <c r="E816" s="2"/>
      <c r="F816" s="2"/>
    </row>
    <row r="817" ht="14.25" customHeight="1">
      <c r="E817" s="2"/>
      <c r="F817" s="2"/>
    </row>
    <row r="818" ht="14.25" customHeight="1">
      <c r="E818" s="2"/>
      <c r="F818" s="2"/>
    </row>
    <row r="819" ht="14.25" customHeight="1">
      <c r="E819" s="2"/>
      <c r="F819" s="2"/>
    </row>
    <row r="820" ht="14.25" customHeight="1">
      <c r="E820" s="2"/>
      <c r="F820" s="2"/>
    </row>
    <row r="821" ht="14.25" customHeight="1">
      <c r="E821" s="2"/>
      <c r="F821" s="2"/>
    </row>
    <row r="822" ht="14.25" customHeight="1">
      <c r="E822" s="2"/>
      <c r="F822" s="2"/>
    </row>
    <row r="823" ht="14.25" customHeight="1">
      <c r="E823" s="2"/>
      <c r="F823" s="2"/>
    </row>
    <row r="824" ht="14.25" customHeight="1">
      <c r="E824" s="2"/>
      <c r="F824" s="2"/>
    </row>
    <row r="825" ht="14.25" customHeight="1">
      <c r="E825" s="2"/>
      <c r="F825" s="2"/>
    </row>
    <row r="826" ht="14.25" customHeight="1">
      <c r="E826" s="2"/>
      <c r="F826" s="2"/>
    </row>
    <row r="827" ht="14.25" customHeight="1">
      <c r="E827" s="2"/>
      <c r="F827" s="2"/>
    </row>
    <row r="828" ht="14.25" customHeight="1">
      <c r="E828" s="2"/>
      <c r="F828" s="2"/>
    </row>
    <row r="829" ht="14.25" customHeight="1">
      <c r="E829" s="2"/>
      <c r="F829" s="2"/>
    </row>
    <row r="830" ht="14.25" customHeight="1">
      <c r="E830" s="2"/>
      <c r="F830" s="2"/>
    </row>
    <row r="831" ht="14.25" customHeight="1">
      <c r="E831" s="2"/>
      <c r="F831" s="2"/>
    </row>
    <row r="832" ht="14.25" customHeight="1">
      <c r="E832" s="2"/>
      <c r="F832" s="2"/>
    </row>
    <row r="833" ht="14.25" customHeight="1">
      <c r="E833" s="2"/>
      <c r="F833" s="2"/>
    </row>
    <row r="834" ht="14.25" customHeight="1">
      <c r="E834" s="2"/>
      <c r="F834" s="2"/>
    </row>
    <row r="835" ht="14.25" customHeight="1">
      <c r="E835" s="2"/>
      <c r="F835" s="2"/>
    </row>
    <row r="836" ht="14.25" customHeight="1">
      <c r="E836" s="2"/>
      <c r="F836" s="2"/>
    </row>
    <row r="837" ht="14.25" customHeight="1">
      <c r="E837" s="2"/>
      <c r="F837" s="2"/>
    </row>
    <row r="838" ht="14.25" customHeight="1">
      <c r="E838" s="2"/>
      <c r="F838" s="2"/>
    </row>
    <row r="839" ht="14.25" customHeight="1">
      <c r="E839" s="2"/>
      <c r="F839" s="2"/>
    </row>
    <row r="840" ht="14.25" customHeight="1">
      <c r="E840" s="2"/>
      <c r="F840" s="2"/>
    </row>
    <row r="841" ht="14.25" customHeight="1">
      <c r="E841" s="2"/>
      <c r="F841" s="2"/>
    </row>
    <row r="842" ht="14.25" customHeight="1">
      <c r="E842" s="2"/>
      <c r="F842" s="2"/>
    </row>
    <row r="843" ht="14.25" customHeight="1">
      <c r="E843" s="2"/>
      <c r="F843" s="2"/>
    </row>
    <row r="844" ht="14.25" customHeight="1">
      <c r="E844" s="2"/>
      <c r="F844" s="2"/>
    </row>
    <row r="845" ht="14.25" customHeight="1">
      <c r="E845" s="2"/>
      <c r="F845" s="2"/>
    </row>
    <row r="846" ht="14.25" customHeight="1">
      <c r="E846" s="2"/>
      <c r="F846" s="2"/>
    </row>
    <row r="847" ht="14.25" customHeight="1">
      <c r="E847" s="2"/>
      <c r="F847" s="2"/>
    </row>
    <row r="848" ht="14.25" customHeight="1">
      <c r="E848" s="2"/>
      <c r="F848" s="2"/>
    </row>
    <row r="849" ht="14.25" customHeight="1">
      <c r="E849" s="2"/>
      <c r="F849" s="2"/>
    </row>
    <row r="850" ht="14.25" customHeight="1">
      <c r="E850" s="2"/>
      <c r="F850" s="2"/>
    </row>
    <row r="851" ht="14.25" customHeight="1">
      <c r="E851" s="2"/>
      <c r="F851" s="2"/>
    </row>
    <row r="852" ht="14.25" customHeight="1">
      <c r="E852" s="2"/>
      <c r="F852" s="2"/>
    </row>
    <row r="853" ht="14.25" customHeight="1">
      <c r="E853" s="2"/>
      <c r="F853" s="2"/>
    </row>
    <row r="854" ht="14.25" customHeight="1">
      <c r="E854" s="2"/>
      <c r="F854" s="2"/>
    </row>
    <row r="855" ht="14.25" customHeight="1">
      <c r="E855" s="2"/>
      <c r="F855" s="2"/>
    </row>
    <row r="856" ht="14.25" customHeight="1">
      <c r="E856" s="2"/>
      <c r="F856" s="2"/>
    </row>
    <row r="857" ht="14.25" customHeight="1">
      <c r="E857" s="2"/>
      <c r="F857" s="2"/>
    </row>
    <row r="858" ht="14.25" customHeight="1">
      <c r="E858" s="2"/>
      <c r="F858" s="2"/>
    </row>
    <row r="859" ht="14.25" customHeight="1">
      <c r="E859" s="2"/>
      <c r="F859" s="2"/>
    </row>
    <row r="860" ht="14.25" customHeight="1">
      <c r="E860" s="2"/>
      <c r="F860" s="2"/>
    </row>
    <row r="861" ht="14.25" customHeight="1">
      <c r="E861" s="2"/>
      <c r="F861" s="2"/>
    </row>
    <row r="862" ht="14.25" customHeight="1">
      <c r="E862" s="2"/>
      <c r="F862" s="2"/>
    </row>
    <row r="863" ht="14.25" customHeight="1">
      <c r="E863" s="2"/>
      <c r="F863" s="2"/>
    </row>
    <row r="864" ht="14.25" customHeight="1">
      <c r="E864" s="2"/>
      <c r="F864" s="2"/>
    </row>
    <row r="865" ht="14.25" customHeight="1">
      <c r="E865" s="2"/>
      <c r="F865" s="2"/>
    </row>
    <row r="866" ht="14.25" customHeight="1">
      <c r="E866" s="2"/>
      <c r="F866" s="2"/>
    </row>
    <row r="867" ht="14.25" customHeight="1">
      <c r="E867" s="2"/>
      <c r="F867" s="2"/>
    </row>
    <row r="868" ht="14.25" customHeight="1">
      <c r="E868" s="2"/>
      <c r="F868" s="2"/>
    </row>
    <row r="869" ht="14.25" customHeight="1">
      <c r="E869" s="2"/>
      <c r="F869" s="2"/>
    </row>
    <row r="870" ht="14.25" customHeight="1">
      <c r="E870" s="2"/>
      <c r="F870" s="2"/>
    </row>
    <row r="871" ht="14.25" customHeight="1">
      <c r="E871" s="2"/>
      <c r="F871" s="2"/>
    </row>
    <row r="872" ht="14.25" customHeight="1">
      <c r="E872" s="2"/>
      <c r="F872" s="2"/>
    </row>
    <row r="873" ht="14.25" customHeight="1">
      <c r="E873" s="2"/>
      <c r="F873" s="2"/>
    </row>
    <row r="874" ht="14.25" customHeight="1">
      <c r="E874" s="2"/>
      <c r="F874" s="2"/>
    </row>
    <row r="875" ht="14.25" customHeight="1">
      <c r="E875" s="2"/>
      <c r="F875" s="2"/>
    </row>
    <row r="876" ht="14.25" customHeight="1">
      <c r="E876" s="2"/>
      <c r="F876" s="2"/>
    </row>
    <row r="877" ht="14.25" customHeight="1">
      <c r="E877" s="2"/>
      <c r="F877" s="2"/>
    </row>
    <row r="878" ht="14.25" customHeight="1">
      <c r="E878" s="2"/>
      <c r="F878" s="2"/>
    </row>
    <row r="879" ht="14.25" customHeight="1">
      <c r="E879" s="2"/>
      <c r="F879" s="2"/>
    </row>
    <row r="880" ht="14.25" customHeight="1">
      <c r="E880" s="2"/>
      <c r="F880" s="2"/>
    </row>
    <row r="881" ht="14.25" customHeight="1">
      <c r="E881" s="2"/>
      <c r="F881" s="2"/>
    </row>
    <row r="882" ht="14.25" customHeight="1">
      <c r="E882" s="2"/>
      <c r="F882" s="2"/>
    </row>
    <row r="883" ht="14.25" customHeight="1">
      <c r="E883" s="2"/>
      <c r="F883" s="2"/>
    </row>
    <row r="884" ht="14.25" customHeight="1">
      <c r="E884" s="2"/>
      <c r="F884" s="2"/>
    </row>
    <row r="885" ht="14.25" customHeight="1">
      <c r="E885" s="2"/>
      <c r="F885" s="2"/>
    </row>
    <row r="886" ht="14.25" customHeight="1">
      <c r="E886" s="2"/>
      <c r="F886" s="2"/>
    </row>
    <row r="887" ht="14.25" customHeight="1">
      <c r="E887" s="2"/>
      <c r="F887" s="2"/>
    </row>
    <row r="888" ht="14.25" customHeight="1">
      <c r="E888" s="2"/>
      <c r="F888" s="2"/>
    </row>
    <row r="889" ht="14.25" customHeight="1">
      <c r="E889" s="2"/>
      <c r="F889" s="2"/>
    </row>
    <row r="890" ht="14.25" customHeight="1">
      <c r="E890" s="2"/>
      <c r="F890" s="2"/>
    </row>
    <row r="891" ht="14.25" customHeight="1">
      <c r="E891" s="2"/>
      <c r="F891" s="2"/>
    </row>
    <row r="892" ht="14.25" customHeight="1">
      <c r="E892" s="2"/>
      <c r="F892" s="2"/>
    </row>
    <row r="893" ht="14.25" customHeight="1">
      <c r="E893" s="2"/>
      <c r="F893" s="2"/>
    </row>
    <row r="894" ht="14.25" customHeight="1">
      <c r="E894" s="2"/>
      <c r="F894" s="2"/>
    </row>
    <row r="895" ht="14.25" customHeight="1">
      <c r="E895" s="2"/>
      <c r="F895" s="2"/>
    </row>
    <row r="896" ht="14.25" customHeight="1">
      <c r="E896" s="2"/>
      <c r="F896" s="2"/>
    </row>
    <row r="897" ht="14.25" customHeight="1">
      <c r="E897" s="2"/>
      <c r="F897" s="2"/>
    </row>
    <row r="898" ht="14.25" customHeight="1">
      <c r="E898" s="2"/>
      <c r="F898" s="2"/>
    </row>
    <row r="899" ht="14.25" customHeight="1">
      <c r="E899" s="2"/>
      <c r="F899" s="2"/>
    </row>
    <row r="900" ht="14.25" customHeight="1">
      <c r="E900" s="2"/>
      <c r="F900" s="2"/>
    </row>
    <row r="901" ht="14.25" customHeight="1">
      <c r="E901" s="2"/>
      <c r="F901" s="2"/>
    </row>
    <row r="902" ht="14.25" customHeight="1">
      <c r="E902" s="2"/>
      <c r="F902" s="2"/>
    </row>
    <row r="903" ht="14.25" customHeight="1">
      <c r="E903" s="2"/>
      <c r="F903" s="2"/>
    </row>
    <row r="904" ht="14.25" customHeight="1">
      <c r="E904" s="2"/>
      <c r="F904" s="2"/>
    </row>
    <row r="905" ht="14.25" customHeight="1">
      <c r="E905" s="2"/>
      <c r="F905" s="2"/>
    </row>
    <row r="906" ht="14.25" customHeight="1">
      <c r="E906" s="2"/>
      <c r="F906" s="2"/>
    </row>
    <row r="907" ht="14.25" customHeight="1">
      <c r="E907" s="2"/>
      <c r="F907" s="2"/>
    </row>
    <row r="908" ht="14.25" customHeight="1">
      <c r="E908" s="2"/>
      <c r="F908" s="2"/>
    </row>
    <row r="909" ht="14.25" customHeight="1">
      <c r="E909" s="2"/>
      <c r="F909" s="2"/>
    </row>
    <row r="910" ht="14.25" customHeight="1">
      <c r="E910" s="2"/>
      <c r="F910" s="2"/>
    </row>
    <row r="911" ht="14.25" customHeight="1">
      <c r="E911" s="2"/>
      <c r="F911" s="2"/>
    </row>
    <row r="912" ht="14.25" customHeight="1">
      <c r="E912" s="2"/>
      <c r="F912" s="2"/>
    </row>
    <row r="913" ht="14.25" customHeight="1">
      <c r="E913" s="2"/>
      <c r="F913" s="2"/>
    </row>
    <row r="914" ht="14.25" customHeight="1">
      <c r="E914" s="2"/>
      <c r="F914" s="2"/>
    </row>
    <row r="915" ht="14.25" customHeight="1">
      <c r="E915" s="2"/>
      <c r="F915" s="2"/>
    </row>
    <row r="916" ht="14.25" customHeight="1">
      <c r="E916" s="2"/>
      <c r="F916" s="2"/>
    </row>
    <row r="917" ht="14.25" customHeight="1">
      <c r="E917" s="2"/>
      <c r="F917" s="2"/>
    </row>
    <row r="918" ht="14.25" customHeight="1">
      <c r="E918" s="2"/>
      <c r="F918" s="2"/>
    </row>
    <row r="919" ht="14.25" customHeight="1">
      <c r="E919" s="2"/>
      <c r="F919" s="2"/>
    </row>
    <row r="920" ht="14.25" customHeight="1">
      <c r="E920" s="2"/>
      <c r="F920" s="2"/>
    </row>
    <row r="921" ht="14.25" customHeight="1">
      <c r="E921" s="2"/>
      <c r="F921" s="2"/>
    </row>
    <row r="922" ht="14.25" customHeight="1">
      <c r="E922" s="2"/>
      <c r="F922" s="2"/>
    </row>
    <row r="923" ht="14.25" customHeight="1">
      <c r="E923" s="2"/>
      <c r="F923" s="2"/>
    </row>
    <row r="924" ht="14.25" customHeight="1">
      <c r="E924" s="2"/>
      <c r="F924" s="2"/>
    </row>
    <row r="925" ht="14.25" customHeight="1">
      <c r="E925" s="2"/>
      <c r="F925" s="2"/>
    </row>
    <row r="926" ht="14.25" customHeight="1">
      <c r="E926" s="2"/>
      <c r="F926" s="2"/>
    </row>
    <row r="927" ht="14.25" customHeight="1">
      <c r="E927" s="2"/>
      <c r="F927" s="2"/>
    </row>
    <row r="928" ht="14.25" customHeight="1">
      <c r="E928" s="2"/>
      <c r="F928" s="2"/>
    </row>
    <row r="929" ht="14.25" customHeight="1">
      <c r="E929" s="2"/>
      <c r="F929" s="2"/>
    </row>
    <row r="930" ht="14.25" customHeight="1">
      <c r="E930" s="2"/>
      <c r="F930" s="2"/>
    </row>
    <row r="931" ht="14.25" customHeight="1">
      <c r="E931" s="2"/>
      <c r="F931" s="2"/>
    </row>
    <row r="932" ht="14.25" customHeight="1">
      <c r="E932" s="2"/>
      <c r="F932" s="2"/>
    </row>
    <row r="933" ht="14.25" customHeight="1">
      <c r="E933" s="2"/>
      <c r="F933" s="2"/>
    </row>
    <row r="934" ht="14.25" customHeight="1">
      <c r="E934" s="2"/>
      <c r="F934" s="2"/>
    </row>
    <row r="935" ht="14.25" customHeight="1">
      <c r="E935" s="2"/>
      <c r="F935" s="2"/>
    </row>
    <row r="936" ht="14.25" customHeight="1">
      <c r="E936" s="2"/>
      <c r="F936" s="2"/>
    </row>
    <row r="937" ht="14.25" customHeight="1">
      <c r="E937" s="2"/>
      <c r="F937" s="2"/>
    </row>
    <row r="938" ht="14.25" customHeight="1">
      <c r="E938" s="2"/>
      <c r="F938" s="2"/>
    </row>
    <row r="939" ht="14.25" customHeight="1">
      <c r="E939" s="2"/>
      <c r="F939" s="2"/>
    </row>
    <row r="940" ht="14.25" customHeight="1">
      <c r="E940" s="2"/>
      <c r="F940" s="2"/>
    </row>
    <row r="941" ht="14.25" customHeight="1">
      <c r="E941" s="2"/>
      <c r="F941" s="2"/>
    </row>
    <row r="942" ht="14.25" customHeight="1">
      <c r="E942" s="2"/>
      <c r="F942" s="2"/>
    </row>
    <row r="943" ht="14.25" customHeight="1">
      <c r="E943" s="2"/>
      <c r="F943" s="2"/>
    </row>
    <row r="944" ht="14.25" customHeight="1">
      <c r="E944" s="2"/>
      <c r="F944" s="2"/>
    </row>
    <row r="945" ht="14.25" customHeight="1">
      <c r="E945" s="2"/>
      <c r="F945" s="2"/>
    </row>
    <row r="946" ht="14.25" customHeight="1">
      <c r="E946" s="2"/>
      <c r="F946" s="2"/>
    </row>
    <row r="947" ht="14.25" customHeight="1">
      <c r="E947" s="2"/>
      <c r="F947" s="2"/>
    </row>
    <row r="948" ht="14.25" customHeight="1">
      <c r="E948" s="2"/>
      <c r="F948" s="2"/>
    </row>
    <row r="949" ht="14.25" customHeight="1">
      <c r="E949" s="2"/>
      <c r="F949" s="2"/>
    </row>
    <row r="950" ht="14.25" customHeight="1">
      <c r="E950" s="2"/>
      <c r="F950" s="2"/>
    </row>
    <row r="951" ht="14.25" customHeight="1">
      <c r="E951" s="2"/>
      <c r="F951" s="2"/>
    </row>
    <row r="952" ht="14.25" customHeight="1">
      <c r="E952" s="2"/>
      <c r="F952" s="2"/>
    </row>
    <row r="953" ht="14.25" customHeight="1">
      <c r="E953" s="2"/>
      <c r="F953" s="2"/>
    </row>
    <row r="954" ht="14.25" customHeight="1">
      <c r="E954" s="2"/>
      <c r="F954" s="2"/>
    </row>
    <row r="955" ht="14.25" customHeight="1">
      <c r="E955" s="2"/>
      <c r="F955" s="2"/>
    </row>
    <row r="956" ht="14.25" customHeight="1">
      <c r="E956" s="2"/>
      <c r="F956" s="2"/>
    </row>
    <row r="957" ht="14.25" customHeight="1">
      <c r="E957" s="2"/>
      <c r="F957" s="2"/>
    </row>
    <row r="958" ht="14.25" customHeight="1">
      <c r="E958" s="2"/>
      <c r="F958" s="2"/>
    </row>
    <row r="959" ht="14.25" customHeight="1">
      <c r="E959" s="2"/>
      <c r="F959" s="2"/>
    </row>
    <row r="960" ht="14.25" customHeight="1">
      <c r="E960" s="2"/>
      <c r="F960" s="2"/>
    </row>
    <row r="961" ht="14.25" customHeight="1">
      <c r="E961" s="2"/>
      <c r="F961" s="2"/>
    </row>
    <row r="962" ht="14.25" customHeight="1">
      <c r="E962" s="2"/>
      <c r="F962" s="2"/>
    </row>
    <row r="963" ht="14.25" customHeight="1">
      <c r="E963" s="2"/>
      <c r="F963" s="2"/>
    </row>
    <row r="964" ht="14.25" customHeight="1">
      <c r="E964" s="2"/>
      <c r="F964" s="2"/>
    </row>
    <row r="965" ht="14.25" customHeight="1">
      <c r="E965" s="2"/>
      <c r="F965" s="2"/>
    </row>
    <row r="966" ht="14.25" customHeight="1">
      <c r="E966" s="2"/>
      <c r="F966" s="2"/>
    </row>
    <row r="967" ht="14.25" customHeight="1">
      <c r="E967" s="2"/>
      <c r="F967" s="2"/>
    </row>
    <row r="968" ht="14.25" customHeight="1">
      <c r="E968" s="2"/>
      <c r="F968" s="2"/>
    </row>
    <row r="969" ht="14.25" customHeight="1">
      <c r="E969" s="2"/>
      <c r="F969" s="2"/>
    </row>
    <row r="970" ht="14.25" customHeight="1">
      <c r="E970" s="2"/>
      <c r="F970" s="2"/>
    </row>
    <row r="971" ht="14.25" customHeight="1">
      <c r="E971" s="2"/>
      <c r="F971" s="2"/>
    </row>
    <row r="972" ht="14.25" customHeight="1">
      <c r="E972" s="2"/>
      <c r="F972" s="2"/>
    </row>
    <row r="973" ht="14.25" customHeight="1">
      <c r="E973" s="2"/>
      <c r="F973" s="2"/>
    </row>
    <row r="974" ht="14.25" customHeight="1">
      <c r="E974" s="2"/>
      <c r="F974" s="2"/>
    </row>
    <row r="975" ht="14.25" customHeight="1">
      <c r="E975" s="2"/>
      <c r="F975" s="2"/>
    </row>
    <row r="976" ht="14.25" customHeight="1">
      <c r="E976" s="2"/>
      <c r="F976" s="2"/>
    </row>
    <row r="977" ht="14.25" customHeight="1">
      <c r="E977" s="2"/>
      <c r="F977" s="2"/>
    </row>
    <row r="978" ht="14.25" customHeight="1">
      <c r="E978" s="2"/>
      <c r="F978" s="2"/>
    </row>
    <row r="979" ht="14.25" customHeight="1">
      <c r="E979" s="2"/>
      <c r="F979" s="2"/>
    </row>
    <row r="980" ht="14.25" customHeight="1">
      <c r="E980" s="2"/>
      <c r="F980" s="2"/>
    </row>
    <row r="981" ht="14.25" customHeight="1">
      <c r="E981" s="2"/>
      <c r="F981" s="2"/>
    </row>
    <row r="982" ht="14.25" customHeight="1">
      <c r="E982" s="2"/>
      <c r="F982" s="2"/>
    </row>
    <row r="983" ht="14.25" customHeight="1">
      <c r="E983" s="2"/>
      <c r="F983" s="2"/>
    </row>
    <row r="984" ht="14.25" customHeight="1">
      <c r="E984" s="2"/>
      <c r="F984" s="2"/>
    </row>
    <row r="985" ht="14.25" customHeight="1">
      <c r="E985" s="2"/>
      <c r="F985" s="2"/>
    </row>
    <row r="986" ht="14.25" customHeight="1">
      <c r="E986" s="2"/>
      <c r="F986" s="2"/>
    </row>
    <row r="987" ht="14.25" customHeight="1">
      <c r="E987" s="2"/>
      <c r="F987" s="2"/>
    </row>
    <row r="988" ht="14.25" customHeight="1">
      <c r="E988" s="2"/>
      <c r="F988" s="2"/>
    </row>
    <row r="989" ht="14.25" customHeight="1">
      <c r="E989" s="2"/>
      <c r="F989" s="2"/>
    </row>
    <row r="990" ht="14.25" customHeight="1">
      <c r="E990" s="2"/>
      <c r="F990" s="2"/>
    </row>
    <row r="991" ht="14.25" customHeight="1">
      <c r="E991" s="2"/>
      <c r="F991" s="2"/>
    </row>
    <row r="992" ht="14.25" customHeight="1">
      <c r="E992" s="2"/>
      <c r="F992" s="2"/>
    </row>
    <row r="993" ht="14.25" customHeight="1">
      <c r="E993" s="2"/>
      <c r="F993" s="2"/>
    </row>
    <row r="994" ht="14.25" customHeight="1">
      <c r="E994" s="2"/>
      <c r="F994" s="2"/>
    </row>
    <row r="995" ht="14.25" customHeight="1">
      <c r="E995" s="2"/>
      <c r="F995" s="2"/>
    </row>
    <row r="996" ht="14.25" customHeight="1">
      <c r="E996" s="2"/>
      <c r="F996" s="2"/>
    </row>
    <row r="997" ht="14.25" customHeight="1">
      <c r="E997" s="2"/>
      <c r="F997" s="2"/>
    </row>
    <row r="998" ht="14.25" customHeight="1">
      <c r="E998" s="2"/>
      <c r="F998" s="2"/>
    </row>
    <row r="999" ht="14.25" customHeight="1">
      <c r="E999" s="2"/>
      <c r="F999" s="2"/>
    </row>
    <row r="1000" ht="14.25" customHeight="1">
      <c r="E1000" s="2"/>
      <c r="F1000" s="2"/>
    </row>
    <row r="1001" ht="14.25" customHeight="1">
      <c r="E1001" s="2"/>
      <c r="F1001" s="2"/>
    </row>
    <row r="1002" ht="14.25" customHeight="1">
      <c r="E1002" s="2"/>
      <c r="F1002" s="2"/>
    </row>
    <row r="1003" ht="14.25" customHeight="1">
      <c r="E1003" s="2"/>
      <c r="F1003" s="2"/>
    </row>
    <row r="1004" ht="14.25" customHeight="1">
      <c r="E1004" s="2"/>
      <c r="F1004" s="2"/>
    </row>
    <row r="1005" ht="14.25" customHeight="1">
      <c r="E1005" s="2"/>
      <c r="F1005" s="2"/>
    </row>
    <row r="1006" ht="14.25" customHeight="1">
      <c r="E1006" s="2"/>
      <c r="F1006" s="2"/>
    </row>
    <row r="1007" ht="14.25" customHeight="1">
      <c r="E1007" s="2"/>
      <c r="F1007" s="2"/>
    </row>
    <row r="1008" ht="14.25" customHeight="1">
      <c r="E1008" s="2"/>
      <c r="F1008" s="2"/>
    </row>
    <row r="1009" ht="14.25" customHeight="1">
      <c r="E1009" s="2"/>
      <c r="F1009" s="2"/>
    </row>
    <row r="1010" ht="14.25" customHeight="1">
      <c r="E1010" s="2"/>
      <c r="F1010" s="2"/>
    </row>
    <row r="1011" ht="14.25" customHeight="1">
      <c r="E1011" s="2"/>
      <c r="F1011" s="2"/>
    </row>
    <row r="1012" ht="14.25" customHeight="1">
      <c r="E1012" s="2"/>
      <c r="F1012" s="2"/>
    </row>
    <row r="1013" ht="14.25" customHeight="1">
      <c r="E1013" s="2"/>
      <c r="F1013" s="2"/>
    </row>
    <row r="1014" ht="14.25" customHeight="1">
      <c r="E1014" s="2"/>
      <c r="F1014" s="2"/>
    </row>
    <row r="1015" ht="14.25" customHeight="1">
      <c r="E1015" s="2"/>
      <c r="F1015" s="2"/>
    </row>
    <row r="1016" ht="14.25" customHeight="1">
      <c r="E1016" s="2"/>
      <c r="F1016" s="2"/>
    </row>
    <row r="1017" ht="14.25" customHeight="1">
      <c r="E1017" s="2"/>
      <c r="F1017" s="2"/>
    </row>
    <row r="1018" ht="14.25" customHeight="1">
      <c r="E1018" s="2"/>
      <c r="F1018" s="2"/>
    </row>
    <row r="1019" ht="14.25" customHeight="1">
      <c r="E1019" s="2"/>
      <c r="F1019" s="2"/>
    </row>
    <row r="1020" ht="14.25" customHeight="1">
      <c r="E1020" s="2"/>
      <c r="F1020" s="2"/>
    </row>
    <row r="1021" ht="14.25" customHeight="1">
      <c r="E1021" s="2"/>
      <c r="F1021" s="2"/>
    </row>
    <row r="1022" ht="14.25" customHeight="1">
      <c r="E1022" s="2"/>
      <c r="F1022" s="2"/>
    </row>
    <row r="1023" ht="14.25" customHeight="1">
      <c r="E1023" s="2"/>
      <c r="F1023" s="2"/>
    </row>
    <row r="1024" ht="14.25" customHeight="1">
      <c r="E1024" s="2"/>
      <c r="F1024" s="2"/>
    </row>
    <row r="1025" ht="14.25" customHeight="1">
      <c r="E1025" s="2"/>
      <c r="F1025" s="2"/>
    </row>
    <row r="1026" ht="14.25" customHeight="1">
      <c r="E1026" s="2"/>
      <c r="F1026" s="2"/>
    </row>
    <row r="1027" ht="14.25" customHeight="1">
      <c r="E1027" s="2"/>
      <c r="F1027" s="2"/>
    </row>
    <row r="1028" ht="14.25" customHeight="1">
      <c r="E1028" s="2"/>
      <c r="F1028" s="2"/>
    </row>
    <row r="1029" ht="14.25" customHeight="1">
      <c r="E1029" s="2"/>
      <c r="F1029" s="2"/>
    </row>
    <row r="1030" ht="14.25" customHeight="1">
      <c r="E1030" s="2"/>
      <c r="F1030" s="2"/>
    </row>
    <row r="1031" ht="14.25" customHeight="1">
      <c r="E1031" s="2"/>
      <c r="F1031" s="2"/>
    </row>
    <row r="1032" ht="14.25" customHeight="1">
      <c r="E1032" s="2"/>
      <c r="F1032" s="2"/>
    </row>
    <row r="1033" ht="14.25" customHeight="1">
      <c r="E1033" s="2"/>
      <c r="F1033" s="2"/>
    </row>
    <row r="1034" ht="14.25" customHeight="1">
      <c r="E1034" s="2"/>
      <c r="F1034" s="2"/>
    </row>
    <row r="1035" ht="14.25" customHeight="1">
      <c r="E1035" s="2"/>
      <c r="F1035" s="2"/>
    </row>
    <row r="1036" ht="14.25" customHeight="1">
      <c r="E1036" s="2"/>
      <c r="F1036" s="2"/>
    </row>
    <row r="1037" ht="14.25" customHeight="1">
      <c r="E1037" s="2"/>
      <c r="F1037" s="2"/>
    </row>
    <row r="1038" ht="14.25" customHeight="1">
      <c r="E1038" s="2"/>
      <c r="F1038" s="2"/>
    </row>
    <row r="1039" ht="14.25" customHeight="1">
      <c r="E1039" s="2"/>
      <c r="F1039" s="2"/>
    </row>
    <row r="1040" ht="14.25" customHeight="1">
      <c r="E1040" s="2"/>
      <c r="F1040" s="2"/>
    </row>
    <row r="1041" ht="14.25" customHeight="1">
      <c r="E1041" s="2"/>
      <c r="F1041" s="2"/>
    </row>
    <row r="1042" ht="14.25" customHeight="1">
      <c r="E1042" s="2"/>
      <c r="F1042" s="2"/>
    </row>
    <row r="1043" ht="14.25" customHeight="1">
      <c r="E1043" s="2"/>
      <c r="F1043" s="2"/>
    </row>
    <row r="1044" ht="14.25" customHeight="1">
      <c r="E1044" s="2"/>
      <c r="F1044" s="2"/>
    </row>
    <row r="1045" ht="14.25" customHeight="1">
      <c r="E1045" s="2"/>
      <c r="F1045" s="2"/>
    </row>
    <row r="1046" ht="14.25" customHeight="1">
      <c r="E1046" s="2"/>
      <c r="F1046" s="2"/>
    </row>
    <row r="1047" ht="14.25" customHeight="1">
      <c r="E1047" s="2"/>
      <c r="F1047" s="2"/>
    </row>
    <row r="1048" ht="14.25" customHeight="1">
      <c r="E1048" s="2"/>
      <c r="F1048" s="2"/>
    </row>
    <row r="1049" ht="14.25" customHeight="1">
      <c r="E1049" s="2"/>
      <c r="F1049" s="2"/>
    </row>
    <row r="1050" ht="14.25" customHeight="1">
      <c r="E1050" s="2"/>
      <c r="F1050" s="2"/>
    </row>
    <row r="1051" ht="14.25" customHeight="1">
      <c r="E1051" s="2"/>
      <c r="F1051" s="2"/>
    </row>
    <row r="1052" ht="14.25" customHeight="1">
      <c r="E1052" s="2"/>
      <c r="F1052" s="2"/>
    </row>
    <row r="1053" ht="14.25" customHeight="1">
      <c r="E1053" s="2"/>
      <c r="F1053" s="2"/>
    </row>
    <row r="1054" ht="14.25" customHeight="1">
      <c r="E1054" s="2"/>
      <c r="F1054" s="2"/>
    </row>
    <row r="1055" ht="14.25" customHeight="1">
      <c r="E1055" s="2"/>
      <c r="F1055" s="2"/>
    </row>
    <row r="1056" ht="14.25" customHeight="1">
      <c r="E1056" s="2"/>
      <c r="F1056" s="2"/>
    </row>
    <row r="1057" ht="14.25" customHeight="1">
      <c r="E1057" s="2"/>
      <c r="F1057" s="2"/>
    </row>
    <row r="1058" ht="14.25" customHeight="1">
      <c r="E1058" s="2"/>
      <c r="F1058" s="2"/>
    </row>
    <row r="1059" ht="14.25" customHeight="1">
      <c r="E1059" s="2"/>
      <c r="F1059" s="2"/>
    </row>
    <row r="1060" ht="14.25" customHeight="1">
      <c r="E1060" s="2"/>
      <c r="F1060" s="2"/>
    </row>
    <row r="1061" ht="14.25" customHeight="1">
      <c r="E1061" s="2"/>
      <c r="F1061" s="2"/>
    </row>
    <row r="1062" ht="14.25" customHeight="1">
      <c r="E1062" s="2"/>
      <c r="F1062" s="2"/>
    </row>
    <row r="1063" ht="14.25" customHeight="1">
      <c r="E1063" s="2"/>
      <c r="F1063" s="2"/>
    </row>
    <row r="1064" ht="14.25" customHeight="1">
      <c r="E1064" s="2"/>
      <c r="F1064" s="2"/>
    </row>
    <row r="1065" ht="14.25" customHeight="1">
      <c r="E1065" s="2"/>
      <c r="F1065" s="2"/>
    </row>
    <row r="1066" ht="14.25" customHeight="1">
      <c r="E1066" s="2"/>
      <c r="F1066" s="2"/>
    </row>
    <row r="1067" ht="14.25" customHeight="1">
      <c r="E1067" s="2"/>
      <c r="F1067" s="2"/>
    </row>
    <row r="1068" ht="14.25" customHeight="1">
      <c r="E1068" s="2"/>
      <c r="F1068" s="2"/>
    </row>
    <row r="1069" ht="14.25" customHeight="1">
      <c r="E1069" s="2"/>
      <c r="F1069" s="2"/>
    </row>
    <row r="1070" ht="14.25" customHeight="1">
      <c r="E1070" s="2"/>
      <c r="F1070" s="2"/>
    </row>
    <row r="1071" ht="14.25" customHeight="1">
      <c r="E1071" s="2"/>
      <c r="F1071" s="2"/>
    </row>
    <row r="1072" ht="14.25" customHeight="1">
      <c r="E1072" s="2"/>
      <c r="F1072" s="2"/>
    </row>
    <row r="1073" ht="14.25" customHeight="1">
      <c r="E1073" s="2"/>
      <c r="F1073" s="2"/>
    </row>
    <row r="1074" ht="14.25" customHeight="1">
      <c r="E1074" s="2"/>
      <c r="F1074" s="2"/>
    </row>
    <row r="1075" ht="14.25" customHeight="1">
      <c r="E1075" s="2"/>
      <c r="F1075" s="2"/>
    </row>
    <row r="1076" ht="14.25" customHeight="1">
      <c r="E1076" s="2"/>
      <c r="F1076" s="2"/>
    </row>
    <row r="1077" ht="14.25" customHeight="1">
      <c r="E1077" s="2"/>
      <c r="F1077" s="2"/>
    </row>
    <row r="1078" ht="14.25" customHeight="1">
      <c r="E1078" s="2"/>
      <c r="F1078" s="2"/>
    </row>
    <row r="1079" ht="14.25" customHeight="1">
      <c r="E1079" s="2"/>
      <c r="F1079" s="2"/>
    </row>
    <row r="1080" ht="14.25" customHeight="1">
      <c r="E1080" s="2"/>
      <c r="F1080" s="2"/>
    </row>
    <row r="1081" ht="14.25" customHeight="1">
      <c r="E1081" s="2"/>
      <c r="F1081" s="2"/>
    </row>
    <row r="1082" ht="14.25" customHeight="1">
      <c r="E1082" s="2"/>
      <c r="F1082" s="2"/>
    </row>
    <row r="1083" ht="14.25" customHeight="1">
      <c r="E1083" s="2"/>
      <c r="F1083" s="2"/>
    </row>
    <row r="1084" ht="14.25" customHeight="1">
      <c r="E1084" s="2"/>
      <c r="F1084" s="2"/>
    </row>
    <row r="1085" ht="14.25" customHeight="1">
      <c r="E1085" s="2"/>
      <c r="F1085" s="2"/>
    </row>
    <row r="1086" ht="14.25" customHeight="1">
      <c r="E1086" s="2"/>
      <c r="F1086" s="2"/>
    </row>
    <row r="1087" ht="14.25" customHeight="1">
      <c r="E1087" s="2"/>
      <c r="F1087" s="2"/>
    </row>
    <row r="1088" ht="14.25" customHeight="1">
      <c r="E1088" s="2"/>
      <c r="F1088" s="2"/>
    </row>
    <row r="1089" ht="14.25" customHeight="1">
      <c r="E1089" s="2"/>
      <c r="F1089" s="2"/>
    </row>
    <row r="1090" ht="14.25" customHeight="1">
      <c r="E1090" s="2"/>
      <c r="F1090" s="2"/>
    </row>
    <row r="1091" ht="14.25" customHeight="1">
      <c r="E1091" s="2"/>
      <c r="F1091" s="2"/>
    </row>
    <row r="1092" ht="14.25" customHeight="1">
      <c r="E1092" s="2"/>
      <c r="F1092" s="2"/>
    </row>
    <row r="1093" ht="14.25" customHeight="1">
      <c r="E1093" s="2"/>
      <c r="F1093" s="2"/>
    </row>
    <row r="1094" ht="14.25" customHeight="1">
      <c r="E1094" s="2"/>
      <c r="F1094" s="2"/>
    </row>
    <row r="1095" ht="14.25" customHeight="1">
      <c r="E1095" s="2"/>
      <c r="F1095" s="2"/>
    </row>
    <row r="1096" ht="14.25" customHeight="1">
      <c r="E1096" s="2"/>
      <c r="F1096" s="2"/>
    </row>
    <row r="1097" ht="14.25" customHeight="1">
      <c r="E1097" s="2"/>
      <c r="F1097" s="2"/>
    </row>
    <row r="1098" ht="14.25" customHeight="1">
      <c r="E1098" s="2"/>
      <c r="F1098" s="2"/>
    </row>
    <row r="1099" ht="14.25" customHeight="1">
      <c r="E1099" s="2"/>
      <c r="F1099" s="2"/>
    </row>
    <row r="1100" ht="14.25" customHeight="1">
      <c r="E1100" s="2"/>
      <c r="F1100" s="2"/>
    </row>
    <row r="1101" ht="14.25" customHeight="1">
      <c r="E1101" s="2"/>
      <c r="F1101" s="2"/>
    </row>
    <row r="1102" ht="14.25" customHeight="1">
      <c r="E1102" s="2"/>
      <c r="F1102" s="2"/>
    </row>
    <row r="1103" ht="14.25" customHeight="1">
      <c r="E1103" s="2"/>
      <c r="F1103" s="2"/>
    </row>
    <row r="1104" ht="14.25" customHeight="1">
      <c r="E1104" s="2"/>
      <c r="F1104" s="2"/>
    </row>
    <row r="1105" ht="14.25" customHeight="1">
      <c r="E1105" s="2"/>
      <c r="F1105" s="2"/>
    </row>
    <row r="1106" ht="14.25" customHeight="1">
      <c r="E1106" s="2"/>
      <c r="F1106" s="2"/>
    </row>
    <row r="1107" ht="14.25" customHeight="1">
      <c r="E1107" s="2"/>
      <c r="F1107" s="2"/>
    </row>
    <row r="1108" ht="14.25" customHeight="1">
      <c r="E1108" s="2"/>
      <c r="F1108" s="2"/>
    </row>
    <row r="1109" ht="14.25" customHeight="1">
      <c r="E1109" s="2"/>
      <c r="F1109" s="2"/>
    </row>
    <row r="1110" ht="14.25" customHeight="1">
      <c r="E1110" s="2"/>
      <c r="F1110" s="2"/>
    </row>
    <row r="1111" ht="14.25" customHeight="1">
      <c r="E1111" s="2"/>
      <c r="F1111" s="2"/>
    </row>
    <row r="1112" ht="14.25" customHeight="1">
      <c r="E1112" s="2"/>
      <c r="F1112" s="2"/>
    </row>
    <row r="1113" ht="14.25" customHeight="1">
      <c r="E1113" s="2"/>
      <c r="F1113" s="2"/>
    </row>
    <row r="1114" ht="14.25" customHeight="1">
      <c r="E1114" s="2"/>
      <c r="F1114" s="2"/>
    </row>
    <row r="1115" ht="14.25" customHeight="1">
      <c r="E1115" s="2"/>
      <c r="F1115" s="2"/>
    </row>
    <row r="1116" ht="14.25" customHeight="1">
      <c r="E1116" s="2"/>
      <c r="F1116" s="2"/>
    </row>
    <row r="1117" ht="14.25" customHeight="1">
      <c r="E1117" s="2"/>
      <c r="F1117" s="2"/>
    </row>
    <row r="1118" ht="14.25" customHeight="1">
      <c r="E1118" s="2"/>
      <c r="F1118" s="2"/>
    </row>
    <row r="1119" ht="14.25" customHeight="1">
      <c r="E1119" s="2"/>
      <c r="F1119" s="2"/>
    </row>
    <row r="1120" ht="14.25" customHeight="1">
      <c r="E1120" s="2"/>
      <c r="F1120" s="2"/>
    </row>
    <row r="1121" ht="14.25" customHeight="1">
      <c r="E1121" s="2"/>
      <c r="F1121" s="2"/>
    </row>
    <row r="1122" ht="14.25" customHeight="1">
      <c r="E1122" s="2"/>
      <c r="F1122" s="2"/>
    </row>
    <row r="1123" ht="14.25" customHeight="1">
      <c r="E1123" s="2"/>
      <c r="F1123" s="2"/>
    </row>
    <row r="1124" ht="14.25" customHeight="1">
      <c r="E1124" s="2"/>
      <c r="F1124" s="2"/>
    </row>
    <row r="1125" ht="14.25" customHeight="1">
      <c r="E1125" s="2"/>
      <c r="F1125" s="2"/>
    </row>
    <row r="1126" ht="14.25" customHeight="1">
      <c r="E1126" s="2"/>
      <c r="F1126" s="2"/>
    </row>
    <row r="1127" ht="14.25" customHeight="1">
      <c r="E1127" s="2"/>
      <c r="F1127" s="2"/>
    </row>
    <row r="1128" ht="14.25" customHeight="1">
      <c r="E1128" s="2"/>
      <c r="F1128" s="2"/>
    </row>
    <row r="1129" ht="14.25" customHeight="1">
      <c r="E1129" s="2"/>
      <c r="F1129" s="2"/>
    </row>
    <row r="1130" ht="14.25" customHeight="1">
      <c r="E1130" s="2"/>
      <c r="F1130" s="2"/>
    </row>
    <row r="1131" ht="14.25" customHeight="1">
      <c r="E1131" s="2"/>
      <c r="F1131" s="2"/>
    </row>
    <row r="1132" ht="14.25" customHeight="1">
      <c r="E1132" s="2"/>
      <c r="F1132" s="2"/>
    </row>
    <row r="1133" ht="14.25" customHeight="1">
      <c r="E1133" s="2"/>
      <c r="F1133" s="2"/>
    </row>
    <row r="1134" ht="14.25" customHeight="1">
      <c r="E1134" s="2"/>
      <c r="F1134" s="2"/>
    </row>
    <row r="1135" ht="14.25" customHeight="1">
      <c r="E1135" s="2"/>
      <c r="F1135" s="2"/>
    </row>
    <row r="1136" ht="14.25" customHeight="1">
      <c r="E1136" s="2"/>
      <c r="F1136" s="2"/>
    </row>
    <row r="1137" ht="14.25" customHeight="1">
      <c r="E1137" s="2"/>
      <c r="F1137" s="2"/>
    </row>
    <row r="1138" ht="14.25" customHeight="1">
      <c r="E1138" s="2"/>
      <c r="F1138" s="2"/>
    </row>
    <row r="1139" ht="14.25" customHeight="1">
      <c r="E1139" s="2"/>
      <c r="F1139" s="2"/>
    </row>
    <row r="1140" ht="14.25" customHeight="1">
      <c r="E1140" s="2"/>
      <c r="F1140" s="2"/>
    </row>
    <row r="1141" ht="14.25" customHeight="1">
      <c r="E1141" s="2"/>
      <c r="F1141" s="2"/>
    </row>
    <row r="1142" ht="14.25" customHeight="1">
      <c r="E1142" s="2"/>
      <c r="F1142" s="2"/>
    </row>
    <row r="1143" ht="14.25" customHeight="1">
      <c r="E1143" s="2"/>
      <c r="F1143" s="2"/>
    </row>
    <row r="1144" ht="14.25" customHeight="1">
      <c r="E1144" s="2"/>
      <c r="F1144" s="2"/>
    </row>
    <row r="1145" ht="14.25" customHeight="1">
      <c r="E1145" s="2"/>
      <c r="F1145" s="2"/>
    </row>
    <row r="1146" ht="14.25" customHeight="1">
      <c r="E1146" s="2"/>
      <c r="F1146" s="2"/>
    </row>
    <row r="1147" ht="14.25" customHeight="1">
      <c r="E1147" s="2"/>
      <c r="F1147" s="2"/>
    </row>
    <row r="1148" ht="14.25" customHeight="1">
      <c r="E1148" s="2"/>
      <c r="F1148" s="2"/>
    </row>
    <row r="1149" ht="14.25" customHeight="1">
      <c r="E1149" s="2"/>
      <c r="F1149" s="2"/>
    </row>
    <row r="1150" ht="14.25" customHeight="1">
      <c r="E1150" s="2"/>
      <c r="F1150" s="2"/>
    </row>
    <row r="1151" ht="14.25" customHeight="1">
      <c r="E1151" s="2"/>
      <c r="F1151" s="2"/>
    </row>
    <row r="1152" ht="14.25" customHeight="1">
      <c r="E1152" s="2"/>
      <c r="F1152" s="2"/>
    </row>
    <row r="1153" ht="14.25" customHeight="1">
      <c r="E1153" s="2"/>
      <c r="F1153" s="2"/>
    </row>
    <row r="1154" ht="14.25" customHeight="1">
      <c r="E1154" s="2"/>
      <c r="F1154" s="2"/>
    </row>
    <row r="1155" ht="14.25" customHeight="1">
      <c r="E1155" s="2"/>
      <c r="F1155" s="2"/>
    </row>
    <row r="1156" ht="14.25" customHeight="1">
      <c r="E1156" s="2"/>
      <c r="F1156" s="2"/>
    </row>
    <row r="1157" ht="14.25" customHeight="1">
      <c r="E1157" s="2"/>
      <c r="F1157" s="2"/>
    </row>
    <row r="1158" ht="14.25" customHeight="1">
      <c r="E1158" s="2"/>
      <c r="F1158" s="2"/>
    </row>
    <row r="1159" ht="14.25" customHeight="1">
      <c r="E1159" s="2"/>
      <c r="F1159" s="2"/>
    </row>
    <row r="1160" ht="14.25" customHeight="1">
      <c r="E1160" s="2"/>
      <c r="F1160" s="2"/>
    </row>
    <row r="1161" ht="14.25" customHeight="1">
      <c r="E1161" s="2"/>
      <c r="F1161" s="2"/>
    </row>
    <row r="1162" ht="14.25" customHeight="1">
      <c r="E1162" s="2"/>
      <c r="F1162" s="2"/>
    </row>
    <row r="1163" ht="14.25" customHeight="1">
      <c r="E1163" s="2"/>
      <c r="F1163" s="2"/>
    </row>
    <row r="1164" ht="14.25" customHeight="1">
      <c r="E1164" s="2"/>
      <c r="F1164" s="2"/>
    </row>
    <row r="1165" ht="14.25" customHeight="1">
      <c r="E1165" s="2"/>
      <c r="F1165" s="2"/>
    </row>
    <row r="1166" ht="14.25" customHeight="1">
      <c r="E1166" s="2"/>
      <c r="F1166" s="2"/>
    </row>
    <row r="1167" ht="14.25" customHeight="1">
      <c r="E1167" s="2"/>
      <c r="F1167" s="2"/>
    </row>
    <row r="1168" ht="14.25" customHeight="1">
      <c r="E1168" s="2"/>
      <c r="F1168" s="2"/>
    </row>
    <row r="1169" ht="14.25" customHeight="1">
      <c r="E1169" s="2"/>
      <c r="F1169" s="2"/>
    </row>
    <row r="1170" ht="14.25" customHeight="1">
      <c r="E1170" s="2"/>
      <c r="F1170" s="2"/>
    </row>
    <row r="1171" ht="14.25" customHeight="1">
      <c r="E1171" s="2"/>
      <c r="F1171" s="2"/>
    </row>
    <row r="1172" ht="14.25" customHeight="1">
      <c r="E1172" s="2"/>
      <c r="F1172" s="2"/>
    </row>
    <row r="1173" ht="14.25" customHeight="1">
      <c r="E1173" s="2"/>
      <c r="F1173" s="2"/>
    </row>
    <row r="1174" ht="14.25" customHeight="1">
      <c r="E1174" s="2"/>
      <c r="F1174" s="2"/>
    </row>
    <row r="1175" ht="14.25" customHeight="1">
      <c r="E1175" s="2"/>
      <c r="F1175" s="2"/>
    </row>
    <row r="1176" ht="14.25" customHeight="1">
      <c r="E1176" s="2"/>
      <c r="F1176" s="2"/>
    </row>
    <row r="1177" ht="14.25" customHeight="1">
      <c r="E1177" s="2"/>
      <c r="F1177" s="2"/>
    </row>
    <row r="1178" ht="14.25" customHeight="1">
      <c r="E1178" s="2"/>
      <c r="F1178" s="2"/>
    </row>
    <row r="1179" ht="14.25" customHeight="1">
      <c r="E1179" s="2"/>
      <c r="F1179" s="2"/>
    </row>
    <row r="1180" ht="14.25" customHeight="1">
      <c r="E1180" s="2"/>
      <c r="F1180" s="2"/>
    </row>
    <row r="1181" ht="14.25" customHeight="1">
      <c r="E1181" s="2"/>
      <c r="F1181" s="2"/>
    </row>
    <row r="1182" ht="14.25" customHeight="1">
      <c r="E1182" s="2"/>
      <c r="F1182" s="2"/>
    </row>
    <row r="1183" ht="14.25" customHeight="1">
      <c r="E1183" s="2"/>
      <c r="F1183" s="2"/>
    </row>
    <row r="1184" ht="14.25" customHeight="1">
      <c r="E1184" s="2"/>
      <c r="F1184" s="2"/>
    </row>
    <row r="1185" ht="14.25" customHeight="1">
      <c r="E1185" s="2"/>
      <c r="F1185" s="2"/>
    </row>
    <row r="1186" ht="14.25" customHeight="1">
      <c r="E1186" s="2"/>
      <c r="F1186" s="2"/>
    </row>
    <row r="1187" ht="14.25" customHeight="1">
      <c r="E1187" s="2"/>
      <c r="F1187" s="2"/>
    </row>
    <row r="1188" ht="14.25" customHeight="1">
      <c r="E1188" s="2"/>
      <c r="F1188" s="2"/>
    </row>
    <row r="1189" ht="14.25" customHeight="1">
      <c r="E1189" s="2"/>
      <c r="F1189" s="2"/>
    </row>
    <row r="1190" ht="14.25" customHeight="1">
      <c r="E1190" s="2"/>
      <c r="F1190" s="2"/>
    </row>
    <row r="1191" ht="14.25" customHeight="1">
      <c r="E1191" s="2"/>
      <c r="F1191" s="2"/>
    </row>
    <row r="1192" ht="14.25" customHeight="1">
      <c r="E1192" s="2"/>
      <c r="F1192" s="2"/>
    </row>
    <row r="1193" ht="14.25" customHeight="1">
      <c r="E1193" s="2"/>
      <c r="F1193" s="2"/>
    </row>
    <row r="1194" ht="14.25" customHeight="1">
      <c r="E1194" s="2"/>
      <c r="F1194" s="2"/>
    </row>
    <row r="1195" ht="14.25" customHeight="1">
      <c r="E1195" s="2"/>
      <c r="F1195" s="2"/>
    </row>
    <row r="1196" ht="14.25" customHeight="1">
      <c r="E1196" s="2"/>
      <c r="F1196" s="2"/>
    </row>
    <row r="1197" ht="14.25" customHeight="1">
      <c r="E1197" s="2"/>
      <c r="F1197" s="2"/>
    </row>
    <row r="1198" ht="14.25" customHeight="1">
      <c r="E1198" s="2"/>
      <c r="F1198" s="2"/>
    </row>
    <row r="1199" ht="14.25" customHeight="1">
      <c r="E1199" s="2"/>
      <c r="F1199" s="2"/>
    </row>
    <row r="1200" ht="14.25" customHeight="1">
      <c r="E1200" s="2"/>
      <c r="F1200" s="2"/>
    </row>
    <row r="1201" ht="14.25" customHeight="1">
      <c r="E1201" s="2"/>
      <c r="F1201" s="2"/>
    </row>
    <row r="1202" ht="14.25" customHeight="1">
      <c r="E1202" s="2"/>
      <c r="F1202" s="2"/>
    </row>
    <row r="1203" ht="14.25" customHeight="1">
      <c r="E1203" s="2"/>
      <c r="F1203" s="2"/>
    </row>
    <row r="1204" ht="14.25" customHeight="1">
      <c r="E1204" s="2"/>
      <c r="F1204" s="2"/>
    </row>
    <row r="1205" ht="14.25" customHeight="1">
      <c r="E1205" s="2"/>
      <c r="F1205" s="2"/>
    </row>
    <row r="1206" ht="14.25" customHeight="1">
      <c r="E1206" s="2"/>
      <c r="F1206" s="2"/>
    </row>
    <row r="1207" ht="14.25" customHeight="1">
      <c r="E1207" s="2"/>
      <c r="F1207" s="2"/>
    </row>
    <row r="1208" ht="14.25" customHeight="1">
      <c r="E1208" s="2"/>
      <c r="F1208" s="2"/>
    </row>
    <row r="1209" ht="14.25" customHeight="1">
      <c r="E1209" s="2"/>
      <c r="F1209" s="2"/>
    </row>
    <row r="1210" ht="14.25" customHeight="1">
      <c r="E1210" s="2"/>
      <c r="F1210" s="2"/>
    </row>
    <row r="1211" ht="14.25" customHeight="1">
      <c r="E1211" s="2"/>
      <c r="F1211" s="2"/>
    </row>
    <row r="1212" ht="14.25" customHeight="1">
      <c r="E1212" s="2"/>
      <c r="F1212" s="2"/>
    </row>
    <row r="1213" ht="14.25" customHeight="1">
      <c r="E1213" s="2"/>
      <c r="F1213" s="2"/>
    </row>
    <row r="1214" ht="14.25" customHeight="1">
      <c r="E1214" s="2"/>
      <c r="F1214" s="2"/>
    </row>
    <row r="1215" ht="14.25" customHeight="1">
      <c r="E1215" s="2"/>
      <c r="F1215" s="2"/>
    </row>
    <row r="1216" ht="14.25" customHeight="1">
      <c r="E1216" s="2"/>
      <c r="F1216" s="2"/>
    </row>
    <row r="1217" ht="14.25" customHeight="1">
      <c r="E1217" s="2"/>
      <c r="F1217" s="2"/>
    </row>
    <row r="1218" ht="14.25" customHeight="1">
      <c r="E1218" s="2"/>
      <c r="F1218" s="2"/>
    </row>
    <row r="1219" ht="14.25" customHeight="1">
      <c r="E1219" s="2"/>
      <c r="F1219" s="2"/>
    </row>
    <row r="1220" ht="14.25" customHeight="1">
      <c r="E1220" s="2"/>
      <c r="F1220" s="2"/>
    </row>
    <row r="1221" ht="14.25" customHeight="1">
      <c r="E1221" s="2"/>
      <c r="F1221" s="2"/>
    </row>
    <row r="1222" ht="14.25" customHeight="1">
      <c r="E1222" s="2"/>
      <c r="F1222" s="2"/>
    </row>
    <row r="1223" ht="14.25" customHeight="1">
      <c r="E1223" s="2"/>
      <c r="F1223" s="2"/>
    </row>
    <row r="1224" ht="14.25" customHeight="1">
      <c r="E1224" s="2"/>
      <c r="F1224" s="2"/>
    </row>
    <row r="1225" ht="14.25" customHeight="1">
      <c r="E1225" s="2"/>
      <c r="F1225" s="2"/>
    </row>
    <row r="1226" ht="14.25" customHeight="1">
      <c r="E1226" s="2"/>
      <c r="F1226" s="2"/>
    </row>
    <row r="1227" ht="14.25" customHeight="1">
      <c r="E1227" s="2"/>
      <c r="F1227" s="2"/>
    </row>
    <row r="1228" ht="14.25" customHeight="1">
      <c r="E1228" s="2"/>
      <c r="F1228" s="2"/>
    </row>
    <row r="1229" ht="14.25" customHeight="1">
      <c r="E1229" s="2"/>
      <c r="F1229" s="2"/>
    </row>
    <row r="1230" ht="14.25" customHeight="1">
      <c r="E1230" s="2"/>
      <c r="F1230" s="2"/>
    </row>
    <row r="1231" ht="14.25" customHeight="1">
      <c r="E1231" s="2"/>
      <c r="F1231" s="2"/>
    </row>
    <row r="1232" ht="14.25" customHeight="1">
      <c r="E1232" s="2"/>
      <c r="F1232" s="2"/>
    </row>
    <row r="1233" ht="14.25" customHeight="1">
      <c r="E1233" s="2"/>
      <c r="F1233" s="2"/>
    </row>
    <row r="1234" ht="14.25" customHeight="1">
      <c r="E1234" s="2"/>
      <c r="F1234" s="2"/>
    </row>
    <row r="1235" ht="14.25" customHeight="1">
      <c r="E1235" s="2"/>
      <c r="F1235" s="2"/>
    </row>
    <row r="1236" ht="14.25" customHeight="1">
      <c r="E1236" s="2"/>
      <c r="F1236" s="2"/>
    </row>
    <row r="1237" ht="14.25" customHeight="1">
      <c r="E1237" s="2"/>
      <c r="F1237" s="2"/>
    </row>
    <row r="1238" ht="14.25" customHeight="1">
      <c r="E1238" s="2"/>
      <c r="F1238" s="2"/>
    </row>
    <row r="1239" ht="14.25" customHeight="1">
      <c r="E1239" s="2"/>
      <c r="F1239" s="2"/>
    </row>
    <row r="1240" ht="14.25" customHeight="1">
      <c r="E1240" s="2"/>
      <c r="F1240" s="2"/>
    </row>
    <row r="1241" ht="14.25" customHeight="1">
      <c r="E1241" s="2"/>
      <c r="F1241" s="2"/>
    </row>
    <row r="1242" ht="14.25" customHeight="1">
      <c r="E1242" s="2"/>
      <c r="F1242" s="2"/>
    </row>
    <row r="1243" ht="14.25" customHeight="1">
      <c r="E1243" s="2"/>
      <c r="F1243" s="2"/>
    </row>
    <row r="1244" ht="14.25" customHeight="1">
      <c r="E1244" s="2"/>
      <c r="F1244" s="2"/>
    </row>
    <row r="1245" ht="14.25" customHeight="1">
      <c r="E1245" s="2"/>
      <c r="F1245" s="2"/>
    </row>
    <row r="1246" ht="14.25" customHeight="1">
      <c r="E1246" s="2"/>
      <c r="F1246" s="2"/>
    </row>
    <row r="1247" ht="14.25" customHeight="1">
      <c r="E1247" s="2"/>
      <c r="F1247" s="2"/>
    </row>
    <row r="1248" ht="14.25" customHeight="1">
      <c r="E1248" s="2"/>
      <c r="F1248" s="2"/>
    </row>
    <row r="1249" ht="14.25" customHeight="1">
      <c r="E1249" s="2"/>
      <c r="F1249" s="2"/>
    </row>
    <row r="1250" ht="14.25" customHeight="1">
      <c r="E1250" s="2"/>
      <c r="F1250" s="2"/>
    </row>
    <row r="1251" ht="14.25" customHeight="1">
      <c r="E1251" s="2"/>
      <c r="F1251" s="2"/>
    </row>
    <row r="1252" ht="14.25" customHeight="1">
      <c r="E1252" s="2"/>
      <c r="F1252" s="2"/>
    </row>
    <row r="1253" ht="14.25" customHeight="1">
      <c r="E1253" s="2"/>
      <c r="F1253" s="2"/>
    </row>
    <row r="1254" ht="14.25" customHeight="1">
      <c r="E1254" s="2"/>
      <c r="F1254" s="2"/>
    </row>
    <row r="1255" ht="14.25" customHeight="1">
      <c r="E1255" s="2"/>
      <c r="F1255" s="2"/>
    </row>
    <row r="1256" ht="14.25" customHeight="1">
      <c r="E1256" s="2"/>
      <c r="F1256" s="2"/>
    </row>
    <row r="1257" ht="14.25" customHeight="1">
      <c r="E1257" s="2"/>
      <c r="F1257" s="2"/>
    </row>
    <row r="1258" ht="14.25" customHeight="1">
      <c r="E1258" s="2"/>
      <c r="F1258" s="2"/>
    </row>
    <row r="1259" ht="14.25" customHeight="1">
      <c r="E1259" s="2"/>
      <c r="F1259" s="2"/>
    </row>
    <row r="1260" ht="14.25" customHeight="1">
      <c r="E1260" s="2"/>
      <c r="F1260" s="2"/>
    </row>
    <row r="1261" ht="14.25" customHeight="1">
      <c r="E1261" s="2"/>
      <c r="F1261" s="2"/>
    </row>
    <row r="1262" ht="14.25" customHeight="1">
      <c r="E1262" s="2"/>
      <c r="F1262" s="2"/>
    </row>
    <row r="1263" ht="14.25" customHeight="1">
      <c r="E1263" s="2"/>
      <c r="F1263" s="2"/>
    </row>
    <row r="1264" ht="14.25" customHeight="1">
      <c r="E1264" s="2"/>
      <c r="F1264" s="2"/>
    </row>
    <row r="1265" ht="14.25" customHeight="1">
      <c r="E1265" s="2"/>
      <c r="F1265" s="2"/>
    </row>
    <row r="1266" ht="14.25" customHeight="1">
      <c r="E1266" s="2"/>
      <c r="F1266" s="2"/>
    </row>
    <row r="1267" ht="14.25" customHeight="1">
      <c r="E1267" s="2"/>
      <c r="F1267" s="2"/>
    </row>
    <row r="1268" ht="14.25" customHeight="1">
      <c r="E1268" s="2"/>
      <c r="F1268" s="2"/>
    </row>
    <row r="1269" ht="14.25" customHeight="1">
      <c r="E1269" s="2"/>
      <c r="F1269" s="2"/>
    </row>
    <row r="1270" ht="14.25" customHeight="1">
      <c r="E1270" s="2"/>
      <c r="F1270" s="2"/>
    </row>
    <row r="1271" ht="14.25" customHeight="1">
      <c r="E1271" s="2"/>
      <c r="F1271" s="2"/>
    </row>
    <row r="1272" ht="14.25" customHeight="1">
      <c r="E1272" s="2"/>
      <c r="F1272" s="2"/>
    </row>
    <row r="1273" ht="14.25" customHeight="1">
      <c r="E1273" s="2"/>
      <c r="F1273" s="2"/>
    </row>
    <row r="1274" ht="14.25" customHeight="1">
      <c r="E1274" s="2"/>
      <c r="F1274" s="2"/>
    </row>
    <row r="1275" ht="14.25" customHeight="1">
      <c r="E1275" s="2"/>
      <c r="F1275" s="2"/>
    </row>
    <row r="1276" ht="14.25" customHeight="1">
      <c r="E1276" s="2"/>
      <c r="F1276" s="2"/>
    </row>
    <row r="1277" ht="14.25" customHeight="1">
      <c r="E1277" s="2"/>
      <c r="F1277" s="2"/>
    </row>
    <row r="1278" ht="14.25" customHeight="1">
      <c r="E1278" s="2"/>
      <c r="F1278" s="2"/>
    </row>
    <row r="1279" ht="14.25" customHeight="1">
      <c r="E1279" s="2"/>
      <c r="F1279" s="2"/>
    </row>
    <row r="1280" ht="14.25" customHeight="1">
      <c r="E1280" s="2"/>
      <c r="F1280" s="2"/>
    </row>
    <row r="1281" ht="14.25" customHeight="1">
      <c r="E1281" s="2"/>
      <c r="F1281" s="2"/>
    </row>
    <row r="1282" ht="14.25" customHeight="1">
      <c r="E1282" s="2"/>
      <c r="F1282" s="2"/>
    </row>
    <row r="1283" ht="14.25" customHeight="1">
      <c r="E1283" s="2"/>
      <c r="F1283" s="2"/>
    </row>
    <row r="1284" ht="14.25" customHeight="1">
      <c r="E1284" s="2"/>
      <c r="F1284" s="2"/>
    </row>
    <row r="1285" ht="14.25" customHeight="1">
      <c r="E1285" s="2"/>
      <c r="F1285" s="2"/>
    </row>
    <row r="1286" ht="14.25" customHeight="1">
      <c r="E1286" s="2"/>
      <c r="F1286" s="2"/>
    </row>
    <row r="1287" ht="14.25" customHeight="1">
      <c r="E1287" s="2"/>
      <c r="F1287" s="2"/>
    </row>
    <row r="1288" ht="14.25" customHeight="1">
      <c r="E1288" s="2"/>
      <c r="F1288" s="2"/>
    </row>
    <row r="1289" ht="14.25" customHeight="1">
      <c r="E1289" s="2"/>
      <c r="F1289" s="2"/>
    </row>
    <row r="1290" ht="14.25" customHeight="1">
      <c r="E1290" s="2"/>
      <c r="F1290" s="2"/>
    </row>
    <row r="1291" ht="14.25" customHeight="1">
      <c r="E1291" s="2"/>
      <c r="F1291" s="2"/>
    </row>
    <row r="1292" ht="14.25" customHeight="1">
      <c r="E1292" s="2"/>
      <c r="F1292" s="2"/>
    </row>
    <row r="1293" ht="14.25" customHeight="1">
      <c r="E1293" s="2"/>
      <c r="F1293" s="2"/>
    </row>
    <row r="1294" ht="14.25" customHeight="1">
      <c r="E1294" s="2"/>
      <c r="F1294" s="2"/>
    </row>
    <row r="1295" ht="14.25" customHeight="1">
      <c r="E1295" s="2"/>
      <c r="F1295" s="2"/>
    </row>
    <row r="1296" ht="14.25" customHeight="1">
      <c r="E1296" s="2"/>
      <c r="F1296" s="2"/>
    </row>
    <row r="1297" ht="14.25" customHeight="1">
      <c r="E1297" s="2"/>
      <c r="F1297" s="2"/>
    </row>
    <row r="1298" ht="14.25" customHeight="1">
      <c r="E1298" s="2"/>
      <c r="F1298" s="2"/>
    </row>
    <row r="1299" ht="14.25" customHeight="1">
      <c r="E1299" s="2"/>
      <c r="F1299" s="2"/>
    </row>
    <row r="1300" ht="14.25" customHeight="1">
      <c r="E1300" s="2"/>
      <c r="F1300" s="2"/>
    </row>
    <row r="1301" ht="14.25" customHeight="1">
      <c r="E1301" s="2"/>
      <c r="F1301" s="2"/>
    </row>
    <row r="1302" ht="14.25" customHeight="1">
      <c r="E1302" s="2"/>
      <c r="F1302" s="2"/>
    </row>
    <row r="1303" ht="14.25" customHeight="1">
      <c r="E1303" s="2"/>
      <c r="F1303" s="2"/>
    </row>
    <row r="1304" ht="14.25" customHeight="1">
      <c r="E1304" s="2"/>
      <c r="F1304" s="2"/>
    </row>
    <row r="1305" ht="14.25" customHeight="1">
      <c r="E1305" s="2"/>
      <c r="F1305" s="2"/>
    </row>
    <row r="1306" ht="14.25" customHeight="1">
      <c r="E1306" s="2"/>
      <c r="F1306" s="2"/>
    </row>
    <row r="1307" ht="14.25" customHeight="1">
      <c r="E1307" s="2"/>
      <c r="F1307" s="2"/>
    </row>
    <row r="1308" ht="14.25" customHeight="1">
      <c r="E1308" s="2"/>
      <c r="F1308" s="2"/>
    </row>
    <row r="1309" ht="14.25" customHeight="1">
      <c r="E1309" s="2"/>
      <c r="F1309" s="2"/>
    </row>
    <row r="1310" ht="14.25" customHeight="1">
      <c r="E1310" s="2"/>
      <c r="F1310" s="2"/>
    </row>
    <row r="1311" ht="14.25" customHeight="1">
      <c r="E1311" s="2"/>
      <c r="F1311" s="2"/>
    </row>
    <row r="1312" ht="14.25" customHeight="1">
      <c r="E1312" s="2"/>
      <c r="F1312" s="2"/>
    </row>
    <row r="1313" ht="14.25" customHeight="1">
      <c r="E1313" s="2"/>
      <c r="F1313" s="2"/>
    </row>
    <row r="1314" ht="14.25" customHeight="1">
      <c r="E1314" s="2"/>
      <c r="F1314" s="2"/>
    </row>
    <row r="1315" ht="14.25" customHeight="1">
      <c r="E1315" s="2"/>
      <c r="F1315" s="2"/>
    </row>
    <row r="1316" ht="14.25" customHeight="1">
      <c r="E1316" s="2"/>
      <c r="F1316" s="2"/>
    </row>
    <row r="1317" ht="14.25" customHeight="1">
      <c r="E1317" s="2"/>
      <c r="F1317" s="2"/>
    </row>
    <row r="1318" ht="14.25" customHeight="1">
      <c r="E1318" s="2"/>
      <c r="F1318" s="2"/>
    </row>
    <row r="1319" ht="14.25" customHeight="1">
      <c r="E1319" s="2"/>
      <c r="F1319" s="2"/>
    </row>
    <row r="1320" ht="14.25" customHeight="1">
      <c r="E1320" s="2"/>
      <c r="F1320" s="2"/>
    </row>
    <row r="1321" ht="14.25" customHeight="1">
      <c r="E1321" s="2"/>
      <c r="F1321" s="2"/>
    </row>
    <row r="1322" ht="14.25" customHeight="1">
      <c r="E1322" s="2"/>
      <c r="F1322" s="2"/>
    </row>
    <row r="1323" ht="14.25" customHeight="1">
      <c r="E1323" s="2"/>
      <c r="F1323" s="2"/>
    </row>
    <row r="1324" ht="14.25" customHeight="1">
      <c r="E1324" s="2"/>
      <c r="F1324" s="2"/>
    </row>
    <row r="1325" ht="14.25" customHeight="1">
      <c r="E1325" s="2"/>
      <c r="F1325" s="2"/>
    </row>
    <row r="1326" ht="14.25" customHeight="1">
      <c r="E1326" s="2"/>
      <c r="F1326" s="2"/>
    </row>
    <row r="1327" ht="14.25" customHeight="1">
      <c r="E1327" s="2"/>
      <c r="F1327" s="2"/>
    </row>
    <row r="1328" ht="14.25" customHeight="1">
      <c r="E1328" s="2"/>
      <c r="F1328" s="2"/>
    </row>
    <row r="1329" ht="14.25" customHeight="1">
      <c r="E1329" s="2"/>
      <c r="F1329" s="2"/>
    </row>
    <row r="1330" ht="14.25" customHeight="1">
      <c r="E1330" s="2"/>
      <c r="F1330" s="2"/>
    </row>
    <row r="1331" ht="14.25" customHeight="1">
      <c r="E1331" s="2"/>
      <c r="F1331" s="2"/>
    </row>
    <row r="1332" ht="14.25" customHeight="1">
      <c r="E1332" s="2"/>
      <c r="F1332" s="2"/>
    </row>
    <row r="1333" ht="14.25" customHeight="1">
      <c r="E1333" s="2"/>
      <c r="F1333" s="2"/>
    </row>
    <row r="1334" ht="14.25" customHeight="1">
      <c r="E1334" s="2"/>
      <c r="F1334" s="2"/>
    </row>
    <row r="1335" ht="14.25" customHeight="1">
      <c r="E1335" s="2"/>
      <c r="F1335" s="2"/>
    </row>
    <row r="1336" ht="14.25" customHeight="1">
      <c r="E1336" s="2"/>
      <c r="F1336" s="2"/>
    </row>
    <row r="1337" ht="14.25" customHeight="1">
      <c r="E1337" s="2"/>
      <c r="F1337" s="2"/>
    </row>
    <row r="1338" ht="14.25" customHeight="1">
      <c r="E1338" s="2"/>
      <c r="F1338" s="2"/>
    </row>
    <row r="1339" ht="14.25" customHeight="1">
      <c r="E1339" s="2"/>
      <c r="F1339" s="2"/>
    </row>
    <row r="1340" ht="14.25" customHeight="1">
      <c r="E1340" s="2"/>
      <c r="F1340" s="2"/>
    </row>
    <row r="1341" ht="14.25" customHeight="1">
      <c r="E1341" s="2"/>
      <c r="F1341" s="2"/>
    </row>
    <row r="1342" ht="14.25" customHeight="1">
      <c r="E1342" s="2"/>
      <c r="F1342" s="2"/>
    </row>
    <row r="1343" ht="14.25" customHeight="1">
      <c r="E1343" s="2"/>
      <c r="F1343" s="2"/>
    </row>
    <row r="1344" ht="14.25" customHeight="1">
      <c r="E1344" s="2"/>
      <c r="F1344" s="2"/>
    </row>
    <row r="1345" ht="14.25" customHeight="1">
      <c r="E1345" s="2"/>
      <c r="F1345" s="2"/>
    </row>
    <row r="1346" ht="14.25" customHeight="1">
      <c r="E1346" s="2"/>
      <c r="F1346" s="2"/>
    </row>
    <row r="1347" ht="14.25" customHeight="1">
      <c r="E1347" s="2"/>
      <c r="F1347" s="2"/>
    </row>
    <row r="1348" ht="14.25" customHeight="1">
      <c r="E1348" s="2"/>
      <c r="F1348" s="2"/>
    </row>
    <row r="1349" ht="14.25" customHeight="1">
      <c r="E1349" s="2"/>
      <c r="F1349" s="2"/>
    </row>
    <row r="1350" ht="14.25" customHeight="1">
      <c r="E1350" s="2"/>
      <c r="F1350" s="2"/>
    </row>
    <row r="1351" ht="14.25" customHeight="1">
      <c r="E1351" s="2"/>
      <c r="F1351" s="2"/>
    </row>
    <row r="1352" ht="14.25" customHeight="1">
      <c r="E1352" s="2"/>
      <c r="F1352" s="2"/>
    </row>
    <row r="1353" ht="14.25" customHeight="1">
      <c r="E1353" s="2"/>
      <c r="F1353" s="2"/>
    </row>
    <row r="1354" ht="14.25" customHeight="1">
      <c r="E1354" s="2"/>
      <c r="F1354" s="2"/>
    </row>
    <row r="1355" ht="14.25" customHeight="1">
      <c r="E1355" s="2"/>
      <c r="F1355" s="2"/>
    </row>
    <row r="1356" ht="14.25" customHeight="1">
      <c r="E1356" s="2"/>
      <c r="F1356" s="2"/>
    </row>
    <row r="1357" ht="14.25" customHeight="1">
      <c r="E1357" s="2"/>
      <c r="F1357" s="2"/>
    </row>
    <row r="1358" ht="14.25" customHeight="1">
      <c r="E1358" s="2"/>
      <c r="F1358" s="2"/>
    </row>
    <row r="1359" ht="14.25" customHeight="1">
      <c r="E1359" s="2"/>
      <c r="F1359" s="2"/>
    </row>
    <row r="1360" ht="14.25" customHeight="1">
      <c r="E1360" s="2"/>
      <c r="F1360" s="2"/>
    </row>
    <row r="1361" ht="14.25" customHeight="1">
      <c r="E1361" s="2"/>
      <c r="F1361" s="2"/>
    </row>
    <row r="1362" ht="14.25" customHeight="1">
      <c r="E1362" s="2"/>
      <c r="F1362" s="2"/>
    </row>
    <row r="1363" ht="14.25" customHeight="1">
      <c r="E1363" s="2"/>
      <c r="F1363" s="2"/>
    </row>
    <row r="1364" ht="14.25" customHeight="1">
      <c r="E1364" s="2"/>
      <c r="F1364" s="2"/>
    </row>
    <row r="1365" ht="14.25" customHeight="1">
      <c r="E1365" s="2"/>
      <c r="F1365" s="2"/>
    </row>
    <row r="1366" ht="14.25" customHeight="1">
      <c r="E1366" s="2"/>
      <c r="F1366" s="2"/>
    </row>
    <row r="1367" ht="14.25" customHeight="1">
      <c r="E1367" s="2"/>
      <c r="F1367" s="2"/>
    </row>
    <row r="1368" ht="14.25" customHeight="1">
      <c r="E1368" s="2"/>
      <c r="F1368" s="2"/>
    </row>
    <row r="1369" ht="14.25" customHeight="1">
      <c r="E1369" s="2"/>
      <c r="F1369" s="2"/>
    </row>
    <row r="1370" ht="14.25" customHeight="1">
      <c r="E1370" s="2"/>
      <c r="F1370" s="2"/>
    </row>
    <row r="1371" ht="14.25" customHeight="1">
      <c r="E1371" s="2"/>
      <c r="F1371" s="2"/>
    </row>
    <row r="1372" ht="14.25" customHeight="1">
      <c r="E1372" s="2"/>
      <c r="F1372" s="2"/>
    </row>
    <row r="1373" ht="14.25" customHeight="1">
      <c r="E1373" s="2"/>
      <c r="F1373" s="2"/>
    </row>
    <row r="1374" ht="14.25" customHeight="1">
      <c r="E1374" s="2"/>
      <c r="F1374" s="2"/>
    </row>
    <row r="1375" ht="14.25" customHeight="1">
      <c r="E1375" s="2"/>
      <c r="F1375" s="2"/>
    </row>
    <row r="1376" ht="14.25" customHeight="1">
      <c r="E1376" s="2"/>
      <c r="F1376" s="2"/>
    </row>
    <row r="1377" ht="14.25" customHeight="1">
      <c r="E1377" s="2"/>
      <c r="F1377" s="2"/>
    </row>
    <row r="1378" ht="14.25" customHeight="1">
      <c r="E1378" s="2"/>
      <c r="F1378" s="2"/>
    </row>
    <row r="1379" ht="14.25" customHeight="1">
      <c r="E1379" s="2"/>
      <c r="F1379" s="2"/>
    </row>
    <row r="1380" ht="14.25" customHeight="1">
      <c r="E1380" s="2"/>
      <c r="F1380" s="2"/>
    </row>
    <row r="1381" ht="14.25" customHeight="1">
      <c r="E1381" s="2"/>
      <c r="F1381" s="2"/>
    </row>
    <row r="1382" ht="14.25" customHeight="1">
      <c r="E1382" s="2"/>
      <c r="F1382" s="2"/>
    </row>
    <row r="1383" ht="14.25" customHeight="1">
      <c r="E1383" s="2"/>
      <c r="F1383" s="2"/>
    </row>
    <row r="1384" ht="14.25" customHeight="1">
      <c r="E1384" s="2"/>
      <c r="F1384" s="2"/>
    </row>
    <row r="1385" ht="14.25" customHeight="1">
      <c r="E1385" s="2"/>
      <c r="F1385" s="2"/>
    </row>
    <row r="1386" ht="14.25" customHeight="1">
      <c r="E1386" s="2"/>
      <c r="F1386" s="2"/>
    </row>
    <row r="1387" ht="14.25" customHeight="1">
      <c r="E1387" s="2"/>
      <c r="F1387" s="2"/>
    </row>
    <row r="1388" ht="14.25" customHeight="1">
      <c r="E1388" s="2"/>
      <c r="F1388" s="2"/>
    </row>
    <row r="1389" ht="14.25" customHeight="1">
      <c r="E1389" s="2"/>
      <c r="F1389" s="2"/>
    </row>
    <row r="1390" ht="14.25" customHeight="1">
      <c r="E1390" s="2"/>
      <c r="F1390" s="2"/>
    </row>
    <row r="1391" ht="14.25" customHeight="1">
      <c r="E1391" s="2"/>
      <c r="F1391" s="2"/>
    </row>
    <row r="1392" ht="14.25" customHeight="1">
      <c r="E1392" s="2"/>
      <c r="F1392" s="2"/>
    </row>
    <row r="1393" ht="14.25" customHeight="1">
      <c r="E1393" s="2"/>
      <c r="F1393" s="2"/>
    </row>
    <row r="1394" ht="14.25" customHeight="1">
      <c r="E1394" s="2"/>
      <c r="F1394" s="2"/>
    </row>
    <row r="1395" ht="14.25" customHeight="1">
      <c r="E1395" s="2"/>
      <c r="F1395" s="2"/>
    </row>
    <row r="1396" ht="14.25" customHeight="1">
      <c r="E1396" s="2"/>
      <c r="F1396" s="2"/>
    </row>
    <row r="1397" ht="14.25" customHeight="1">
      <c r="E1397" s="2"/>
      <c r="F1397" s="2"/>
    </row>
    <row r="1398" ht="14.25" customHeight="1">
      <c r="E1398" s="2"/>
      <c r="F1398" s="2"/>
    </row>
    <row r="1399" ht="14.25" customHeight="1">
      <c r="E1399" s="2"/>
      <c r="F1399" s="2"/>
    </row>
    <row r="1400" ht="14.25" customHeight="1">
      <c r="E1400" s="2"/>
      <c r="F1400" s="2"/>
    </row>
    <row r="1401" ht="14.25" customHeight="1">
      <c r="E1401" s="2"/>
      <c r="F1401" s="2"/>
    </row>
    <row r="1402" ht="14.25" customHeight="1">
      <c r="E1402" s="2"/>
      <c r="F1402" s="2"/>
    </row>
    <row r="1403" ht="14.25" customHeight="1">
      <c r="E1403" s="2"/>
      <c r="F1403" s="2"/>
    </row>
    <row r="1404" ht="14.25" customHeight="1">
      <c r="E1404" s="2"/>
      <c r="F1404" s="2"/>
    </row>
    <row r="1405" ht="14.25" customHeight="1">
      <c r="E1405" s="2"/>
      <c r="F1405" s="2"/>
    </row>
    <row r="1406" ht="14.25" customHeight="1">
      <c r="E1406" s="2"/>
      <c r="F1406" s="2"/>
    </row>
    <row r="1407" ht="14.25" customHeight="1">
      <c r="E1407" s="2"/>
      <c r="F1407" s="2"/>
    </row>
    <row r="1408" ht="14.25" customHeight="1">
      <c r="E1408" s="2"/>
      <c r="F1408" s="2"/>
    </row>
    <row r="1409" ht="14.25" customHeight="1">
      <c r="E1409" s="2"/>
      <c r="F1409" s="2"/>
    </row>
    <row r="1410" ht="14.25" customHeight="1">
      <c r="E1410" s="2"/>
      <c r="F1410" s="2"/>
    </row>
    <row r="1411" ht="14.25" customHeight="1">
      <c r="E1411" s="2"/>
      <c r="F1411" s="2"/>
    </row>
    <row r="1412" ht="14.25" customHeight="1">
      <c r="E1412" s="2"/>
      <c r="F1412" s="2"/>
    </row>
    <row r="1413" ht="14.25" customHeight="1">
      <c r="E1413" s="2"/>
      <c r="F1413" s="2"/>
    </row>
    <row r="1414" ht="14.25" customHeight="1">
      <c r="E1414" s="2"/>
      <c r="F1414" s="2"/>
    </row>
    <row r="1415" ht="14.25" customHeight="1">
      <c r="E1415" s="2"/>
      <c r="F1415" s="2"/>
    </row>
    <row r="1416" ht="14.25" customHeight="1">
      <c r="E1416" s="2"/>
      <c r="F1416" s="2"/>
    </row>
    <row r="1417" ht="14.25" customHeight="1">
      <c r="E1417" s="2"/>
      <c r="F1417" s="2"/>
    </row>
    <row r="1418" ht="14.25" customHeight="1">
      <c r="E1418" s="2"/>
      <c r="F1418" s="2"/>
    </row>
    <row r="1419" ht="14.25" customHeight="1">
      <c r="E1419" s="2"/>
      <c r="F1419" s="2"/>
    </row>
    <row r="1420" ht="14.25" customHeight="1">
      <c r="E1420" s="2"/>
      <c r="F1420" s="2"/>
    </row>
    <row r="1421" ht="14.25" customHeight="1">
      <c r="E1421" s="2"/>
      <c r="F1421" s="2"/>
    </row>
    <row r="1422" ht="14.25" customHeight="1">
      <c r="E1422" s="2"/>
      <c r="F1422" s="2"/>
    </row>
    <row r="1423" ht="14.25" customHeight="1">
      <c r="E1423" s="2"/>
      <c r="F1423" s="2"/>
    </row>
    <row r="1424" ht="14.25" customHeight="1">
      <c r="E1424" s="2"/>
      <c r="F1424" s="2"/>
    </row>
    <row r="1425" ht="14.25" customHeight="1">
      <c r="E1425" s="2"/>
      <c r="F1425" s="2"/>
    </row>
    <row r="1426" ht="14.25" customHeight="1">
      <c r="E1426" s="2"/>
      <c r="F1426" s="2"/>
    </row>
    <row r="1427" ht="14.25" customHeight="1">
      <c r="E1427" s="2"/>
      <c r="F1427" s="2"/>
    </row>
    <row r="1428" ht="14.25" customHeight="1">
      <c r="E1428" s="2"/>
      <c r="F1428" s="2"/>
    </row>
    <row r="1429" ht="14.25" customHeight="1">
      <c r="E1429" s="2"/>
      <c r="F1429" s="2"/>
    </row>
    <row r="1430" ht="14.25" customHeight="1">
      <c r="E1430" s="2"/>
      <c r="F1430" s="2"/>
    </row>
    <row r="1431" ht="14.25" customHeight="1">
      <c r="E1431" s="2"/>
      <c r="F1431" s="2"/>
    </row>
    <row r="1432" ht="14.25" customHeight="1">
      <c r="E1432" s="2"/>
      <c r="F1432" s="2"/>
    </row>
    <row r="1433" ht="14.25" customHeight="1">
      <c r="E1433" s="2"/>
      <c r="F1433" s="2"/>
    </row>
    <row r="1434" ht="14.25" customHeight="1">
      <c r="E1434" s="2"/>
      <c r="F1434" s="2"/>
    </row>
    <row r="1435" ht="14.25" customHeight="1">
      <c r="E1435" s="2"/>
      <c r="F1435" s="2"/>
    </row>
    <row r="1436" ht="14.25" customHeight="1">
      <c r="E1436" s="2"/>
      <c r="F1436" s="2"/>
    </row>
    <row r="1437" ht="14.25" customHeight="1">
      <c r="E1437" s="2"/>
      <c r="F1437" s="2"/>
    </row>
    <row r="1438" ht="14.25" customHeight="1">
      <c r="E1438" s="2"/>
      <c r="F1438" s="2"/>
    </row>
    <row r="1439" ht="14.25" customHeight="1">
      <c r="E1439" s="2"/>
      <c r="F1439" s="2"/>
    </row>
    <row r="1440" ht="14.25" customHeight="1">
      <c r="E1440" s="2"/>
      <c r="F1440" s="2"/>
    </row>
    <row r="1441" ht="14.25" customHeight="1">
      <c r="E1441" s="2"/>
      <c r="F1441" s="2"/>
    </row>
    <row r="1442" ht="14.25" customHeight="1">
      <c r="E1442" s="2"/>
      <c r="F1442" s="2"/>
    </row>
    <row r="1443" ht="14.25" customHeight="1">
      <c r="E1443" s="2"/>
      <c r="F1443" s="2"/>
    </row>
    <row r="1444" ht="14.25" customHeight="1">
      <c r="E1444" s="2"/>
      <c r="F1444" s="2"/>
    </row>
    <row r="1445" ht="14.25" customHeight="1">
      <c r="E1445" s="2"/>
      <c r="F1445" s="2"/>
    </row>
    <row r="1446" ht="14.25" customHeight="1">
      <c r="E1446" s="2"/>
      <c r="F1446" s="2"/>
    </row>
    <row r="1447" ht="14.25" customHeight="1">
      <c r="E1447" s="2"/>
      <c r="F1447" s="2"/>
    </row>
    <row r="1448" ht="14.25" customHeight="1">
      <c r="E1448" s="2"/>
      <c r="F1448" s="2"/>
    </row>
    <row r="1449" ht="14.25" customHeight="1">
      <c r="E1449" s="2"/>
      <c r="F1449" s="2"/>
    </row>
    <row r="1450" ht="14.25" customHeight="1">
      <c r="E1450" s="2"/>
      <c r="F1450" s="2"/>
    </row>
    <row r="1451" ht="14.25" customHeight="1">
      <c r="E1451" s="2"/>
      <c r="F1451" s="2"/>
    </row>
    <row r="1452" ht="14.25" customHeight="1">
      <c r="E1452" s="2"/>
      <c r="F1452" s="2"/>
    </row>
    <row r="1453" ht="14.25" customHeight="1">
      <c r="E1453" s="2"/>
      <c r="F1453" s="2"/>
    </row>
    <row r="1454" ht="14.25" customHeight="1">
      <c r="E1454" s="2"/>
      <c r="F1454" s="2"/>
    </row>
    <row r="1455" ht="14.25" customHeight="1">
      <c r="E1455" s="2"/>
      <c r="F1455" s="2"/>
    </row>
    <row r="1456" ht="14.25" customHeight="1">
      <c r="E1456" s="2"/>
      <c r="F1456" s="2"/>
    </row>
    <row r="1457" ht="14.25" customHeight="1">
      <c r="E1457" s="2"/>
      <c r="F1457" s="2"/>
    </row>
    <row r="1458" ht="14.25" customHeight="1">
      <c r="E1458" s="2"/>
      <c r="F1458" s="2"/>
    </row>
    <row r="1459" ht="14.25" customHeight="1">
      <c r="E1459" s="2"/>
      <c r="F1459" s="2"/>
    </row>
    <row r="1460" ht="14.25" customHeight="1">
      <c r="E1460" s="2"/>
      <c r="F1460" s="2"/>
    </row>
    <row r="1461" ht="14.25" customHeight="1">
      <c r="E1461" s="2"/>
      <c r="F1461" s="2"/>
    </row>
    <row r="1462" ht="14.25" customHeight="1">
      <c r="E1462" s="2"/>
      <c r="F1462" s="2"/>
    </row>
    <row r="1463" ht="14.25" customHeight="1">
      <c r="E1463" s="2"/>
      <c r="F1463" s="2"/>
    </row>
    <row r="1464" ht="14.25" customHeight="1">
      <c r="E1464" s="2"/>
      <c r="F1464" s="2"/>
    </row>
    <row r="1465" ht="14.25" customHeight="1">
      <c r="E1465" s="2"/>
      <c r="F1465" s="2"/>
    </row>
    <row r="1466" ht="14.25" customHeight="1">
      <c r="E1466" s="2"/>
      <c r="F1466" s="2"/>
    </row>
    <row r="1467" ht="14.25" customHeight="1">
      <c r="E1467" s="2"/>
      <c r="F1467" s="2"/>
    </row>
    <row r="1468" ht="14.25" customHeight="1">
      <c r="E1468" s="2"/>
      <c r="F1468" s="2"/>
    </row>
    <row r="1469" ht="14.25" customHeight="1">
      <c r="E1469" s="2"/>
      <c r="F1469" s="2"/>
    </row>
    <row r="1470" ht="14.25" customHeight="1">
      <c r="E1470" s="2"/>
      <c r="F1470" s="2"/>
    </row>
    <row r="1471" ht="14.25" customHeight="1">
      <c r="E1471" s="2"/>
      <c r="F1471" s="2"/>
    </row>
    <row r="1472" ht="14.25" customHeight="1">
      <c r="E1472" s="2"/>
      <c r="F1472" s="2"/>
    </row>
    <row r="1473" ht="14.25" customHeight="1">
      <c r="E1473" s="2"/>
      <c r="F1473" s="2"/>
    </row>
    <row r="1474" ht="14.25" customHeight="1">
      <c r="E1474" s="2"/>
      <c r="F1474" s="2"/>
    </row>
    <row r="1475" ht="14.25" customHeight="1">
      <c r="E1475" s="2"/>
      <c r="F1475" s="2"/>
    </row>
    <row r="1476" ht="14.25" customHeight="1">
      <c r="E1476" s="2"/>
      <c r="F1476" s="2"/>
    </row>
    <row r="1477" ht="14.25" customHeight="1">
      <c r="E1477" s="2"/>
      <c r="F1477" s="2"/>
    </row>
    <row r="1478" ht="14.25" customHeight="1">
      <c r="E1478" s="2"/>
      <c r="F1478" s="2"/>
    </row>
    <row r="1479" ht="14.25" customHeight="1">
      <c r="E1479" s="2"/>
      <c r="F1479" s="2"/>
    </row>
    <row r="1480" ht="14.25" customHeight="1">
      <c r="E1480" s="2"/>
      <c r="F1480" s="2"/>
    </row>
    <row r="1481" ht="14.25" customHeight="1">
      <c r="E1481" s="2"/>
      <c r="F1481" s="2"/>
    </row>
    <row r="1482" ht="14.25" customHeight="1">
      <c r="E1482" s="2"/>
      <c r="F1482" s="2"/>
    </row>
    <row r="1483" ht="14.25" customHeight="1">
      <c r="E1483" s="2"/>
      <c r="F1483" s="2"/>
    </row>
    <row r="1484" ht="14.25" customHeight="1">
      <c r="E1484" s="2"/>
      <c r="F1484" s="2"/>
    </row>
    <row r="1485" ht="14.25" customHeight="1">
      <c r="E1485" s="2"/>
      <c r="F1485" s="2"/>
    </row>
    <row r="1486" ht="14.25" customHeight="1">
      <c r="E1486" s="2"/>
      <c r="F1486" s="2"/>
    </row>
    <row r="1487" ht="14.25" customHeight="1">
      <c r="E1487" s="2"/>
      <c r="F1487" s="2"/>
    </row>
    <row r="1488" ht="14.25" customHeight="1">
      <c r="E1488" s="2"/>
      <c r="F1488" s="2"/>
    </row>
    <row r="1489" ht="14.25" customHeight="1">
      <c r="E1489" s="2"/>
      <c r="F1489" s="2"/>
    </row>
    <row r="1490" ht="14.25" customHeight="1">
      <c r="E1490" s="2"/>
      <c r="F1490" s="2"/>
    </row>
    <row r="1491" ht="14.25" customHeight="1">
      <c r="E1491" s="2"/>
      <c r="F1491" s="2"/>
    </row>
    <row r="1492" ht="14.25" customHeight="1">
      <c r="E1492" s="2"/>
      <c r="F1492" s="2"/>
    </row>
    <row r="1493" ht="14.25" customHeight="1">
      <c r="E1493" s="2"/>
      <c r="F1493" s="2"/>
    </row>
    <row r="1494" ht="14.25" customHeight="1">
      <c r="E1494" s="2"/>
      <c r="F1494" s="2"/>
    </row>
    <row r="1495" ht="14.25" customHeight="1">
      <c r="E1495" s="2"/>
      <c r="F1495" s="2"/>
    </row>
    <row r="1496" ht="14.25" customHeight="1">
      <c r="E1496" s="2"/>
      <c r="F1496" s="2"/>
    </row>
    <row r="1497" ht="14.25" customHeight="1">
      <c r="E1497" s="2"/>
      <c r="F1497" s="2"/>
    </row>
    <row r="1498" ht="14.25" customHeight="1">
      <c r="E1498" s="2"/>
      <c r="F1498" s="2"/>
    </row>
    <row r="1499" ht="14.25" customHeight="1">
      <c r="E1499" s="2"/>
      <c r="F1499" s="2"/>
    </row>
    <row r="1500" ht="14.25" customHeight="1">
      <c r="E1500" s="2"/>
      <c r="F1500" s="2"/>
    </row>
    <row r="1501" ht="14.25" customHeight="1">
      <c r="E1501" s="2"/>
      <c r="F1501" s="2"/>
    </row>
    <row r="1502" ht="14.25" customHeight="1">
      <c r="E1502" s="2"/>
      <c r="F1502" s="2"/>
    </row>
    <row r="1503" ht="14.25" customHeight="1">
      <c r="E1503" s="2"/>
      <c r="F1503" s="2"/>
    </row>
    <row r="1504" ht="14.25" customHeight="1">
      <c r="E1504" s="2"/>
      <c r="F1504" s="2"/>
    </row>
    <row r="1505" ht="14.25" customHeight="1">
      <c r="E1505" s="2"/>
      <c r="F1505" s="2"/>
    </row>
    <row r="1506" ht="14.25" customHeight="1">
      <c r="E1506" s="2"/>
      <c r="F1506" s="2"/>
    </row>
    <row r="1507" ht="14.25" customHeight="1">
      <c r="E1507" s="2"/>
      <c r="F1507" s="2"/>
    </row>
    <row r="1508" ht="14.25" customHeight="1">
      <c r="E1508" s="2"/>
      <c r="F1508" s="2"/>
    </row>
    <row r="1509" ht="14.25" customHeight="1">
      <c r="E1509" s="2"/>
      <c r="F1509" s="2"/>
    </row>
    <row r="1510" ht="14.25" customHeight="1">
      <c r="E1510" s="2"/>
      <c r="F1510" s="2"/>
    </row>
    <row r="1511" ht="14.25" customHeight="1">
      <c r="E1511" s="2"/>
      <c r="F1511" s="2"/>
    </row>
    <row r="1512" ht="14.25" customHeight="1">
      <c r="E1512" s="2"/>
      <c r="F1512" s="2"/>
    </row>
    <row r="1513" ht="14.25" customHeight="1">
      <c r="E1513" s="2"/>
      <c r="F1513" s="2"/>
    </row>
    <row r="1514" ht="14.25" customHeight="1">
      <c r="E1514" s="2"/>
      <c r="F1514" s="2"/>
    </row>
    <row r="1515" ht="14.25" customHeight="1">
      <c r="E1515" s="2"/>
      <c r="F1515" s="2"/>
    </row>
    <row r="1516" ht="14.25" customHeight="1">
      <c r="E1516" s="2"/>
      <c r="F1516" s="2"/>
    </row>
    <row r="1517" ht="14.25" customHeight="1">
      <c r="E1517" s="2"/>
      <c r="F1517" s="2"/>
    </row>
    <row r="1518" ht="14.25" customHeight="1">
      <c r="E1518" s="2"/>
      <c r="F1518" s="2"/>
    </row>
    <row r="1519" ht="14.25" customHeight="1">
      <c r="E1519" s="2"/>
      <c r="F1519" s="2"/>
    </row>
    <row r="1520" ht="14.25" customHeight="1">
      <c r="E1520" s="2"/>
      <c r="F1520" s="2"/>
    </row>
    <row r="1521" ht="14.25" customHeight="1">
      <c r="E1521" s="2"/>
      <c r="F1521" s="2"/>
    </row>
    <row r="1522" ht="14.25" customHeight="1">
      <c r="E1522" s="2"/>
      <c r="F1522" s="2"/>
    </row>
    <row r="1523" ht="14.25" customHeight="1">
      <c r="E1523" s="2"/>
      <c r="F1523" s="2"/>
    </row>
    <row r="1524" ht="14.25" customHeight="1">
      <c r="E1524" s="2"/>
      <c r="F1524" s="2"/>
    </row>
    <row r="1525" ht="14.25" customHeight="1">
      <c r="E1525" s="2"/>
      <c r="F1525" s="2"/>
    </row>
    <row r="1526" ht="14.25" customHeight="1">
      <c r="E1526" s="2"/>
      <c r="F1526" s="2"/>
    </row>
    <row r="1527" ht="14.25" customHeight="1">
      <c r="E1527" s="2"/>
      <c r="F1527" s="2"/>
    </row>
    <row r="1528" ht="14.25" customHeight="1">
      <c r="E1528" s="2"/>
      <c r="F1528" s="2"/>
    </row>
    <row r="1529" ht="14.25" customHeight="1">
      <c r="E1529" s="2"/>
      <c r="F1529" s="2"/>
    </row>
    <row r="1530" ht="14.25" customHeight="1">
      <c r="E1530" s="2"/>
      <c r="F1530" s="2"/>
    </row>
    <row r="1531" ht="14.25" customHeight="1">
      <c r="E1531" s="2"/>
      <c r="F1531" s="2"/>
    </row>
    <row r="1532" ht="14.25" customHeight="1">
      <c r="E1532" s="2"/>
      <c r="F1532" s="2"/>
    </row>
    <row r="1533" ht="14.25" customHeight="1">
      <c r="E1533" s="2"/>
      <c r="F1533" s="2"/>
    </row>
    <row r="1534" ht="14.25" customHeight="1">
      <c r="E1534" s="2"/>
      <c r="F1534" s="2"/>
    </row>
    <row r="1535" ht="14.25" customHeight="1">
      <c r="E1535" s="2"/>
      <c r="F1535" s="2"/>
    </row>
    <row r="1536" ht="14.25" customHeight="1">
      <c r="E1536" s="2"/>
      <c r="F1536" s="2"/>
    </row>
    <row r="1537" ht="14.25" customHeight="1">
      <c r="E1537" s="2"/>
      <c r="F1537" s="2"/>
    </row>
    <row r="1538" ht="14.25" customHeight="1">
      <c r="E1538" s="2"/>
      <c r="F1538" s="2"/>
    </row>
    <row r="1539" ht="14.25" customHeight="1">
      <c r="E1539" s="2"/>
      <c r="F1539" s="2"/>
    </row>
    <row r="1540" ht="14.25" customHeight="1">
      <c r="E1540" s="2"/>
      <c r="F1540" s="2"/>
    </row>
    <row r="1541" ht="14.25" customHeight="1">
      <c r="E1541" s="2"/>
      <c r="F1541" s="2"/>
    </row>
    <row r="1542" ht="14.25" customHeight="1">
      <c r="E1542" s="2"/>
      <c r="F1542" s="2"/>
    </row>
    <row r="1543" ht="14.25" customHeight="1">
      <c r="E1543" s="2"/>
      <c r="F1543" s="2"/>
    </row>
    <row r="1544" ht="14.25" customHeight="1">
      <c r="E1544" s="2"/>
      <c r="F1544" s="2"/>
    </row>
    <row r="1545" ht="14.25" customHeight="1">
      <c r="E1545" s="2"/>
      <c r="F1545" s="2"/>
    </row>
    <row r="1546" ht="14.25" customHeight="1">
      <c r="E1546" s="2"/>
      <c r="F1546" s="2"/>
    </row>
    <row r="1547" ht="14.25" customHeight="1">
      <c r="E1547" s="2"/>
      <c r="F1547" s="2"/>
    </row>
    <row r="1548" ht="14.25" customHeight="1">
      <c r="E1548" s="2"/>
      <c r="F1548" s="2"/>
    </row>
    <row r="1549" ht="14.25" customHeight="1">
      <c r="E1549" s="2"/>
      <c r="F1549" s="2"/>
    </row>
    <row r="1550" ht="14.25" customHeight="1">
      <c r="E1550" s="2"/>
      <c r="F1550" s="2"/>
    </row>
    <row r="1551" ht="14.25" customHeight="1">
      <c r="E1551" s="2"/>
      <c r="F1551" s="2"/>
    </row>
    <row r="1552" ht="14.25" customHeight="1">
      <c r="E1552" s="2"/>
      <c r="F1552" s="2"/>
    </row>
    <row r="1553" ht="14.25" customHeight="1">
      <c r="E1553" s="2"/>
      <c r="F1553" s="2"/>
    </row>
    <row r="1554" ht="14.25" customHeight="1">
      <c r="E1554" s="2"/>
      <c r="F1554" s="2"/>
    </row>
    <row r="1555" ht="14.25" customHeight="1">
      <c r="E1555" s="2"/>
      <c r="F1555" s="2"/>
    </row>
    <row r="1556" ht="14.25" customHeight="1">
      <c r="E1556" s="2"/>
      <c r="F1556" s="2"/>
    </row>
    <row r="1557" ht="14.25" customHeight="1">
      <c r="E1557" s="2"/>
      <c r="F1557" s="2"/>
    </row>
    <row r="1558" ht="14.25" customHeight="1">
      <c r="E1558" s="2"/>
      <c r="F1558" s="2"/>
    </row>
    <row r="1559" ht="14.25" customHeight="1">
      <c r="E1559" s="2"/>
      <c r="F1559" s="2"/>
    </row>
    <row r="1560" ht="14.25" customHeight="1">
      <c r="E1560" s="2"/>
      <c r="F1560" s="2"/>
    </row>
    <row r="1561" ht="14.25" customHeight="1">
      <c r="E1561" s="2"/>
      <c r="F1561" s="2"/>
    </row>
    <row r="1562" ht="14.25" customHeight="1">
      <c r="E1562" s="2"/>
      <c r="F1562" s="2"/>
    </row>
    <row r="1563" ht="14.25" customHeight="1">
      <c r="E1563" s="2"/>
      <c r="F1563" s="2"/>
    </row>
    <row r="1564" ht="14.25" customHeight="1">
      <c r="E1564" s="2"/>
      <c r="F1564" s="2"/>
    </row>
    <row r="1565" ht="14.25" customHeight="1">
      <c r="E1565" s="2"/>
      <c r="F1565" s="2"/>
    </row>
    <row r="1566" ht="14.25" customHeight="1">
      <c r="E1566" s="2"/>
      <c r="F1566" s="2"/>
    </row>
    <row r="1567" ht="14.25" customHeight="1">
      <c r="E1567" s="2"/>
      <c r="F1567" s="2"/>
    </row>
    <row r="1568" ht="14.25" customHeight="1">
      <c r="E1568" s="2"/>
      <c r="F1568" s="2"/>
    </row>
    <row r="1569" ht="14.25" customHeight="1">
      <c r="E1569" s="2"/>
      <c r="F1569" s="2"/>
    </row>
    <row r="1570" ht="14.25" customHeight="1">
      <c r="E1570" s="2"/>
      <c r="F1570" s="2"/>
    </row>
    <row r="1571" ht="14.25" customHeight="1">
      <c r="E1571" s="2"/>
      <c r="F1571" s="2"/>
    </row>
    <row r="1572" ht="14.25" customHeight="1">
      <c r="E1572" s="2"/>
      <c r="F1572" s="2"/>
    </row>
    <row r="1573" ht="14.25" customHeight="1">
      <c r="E1573" s="2"/>
      <c r="F1573" s="2"/>
    </row>
    <row r="1574" ht="14.25" customHeight="1">
      <c r="E1574" s="2"/>
      <c r="F1574" s="2"/>
    </row>
  </sheetData>
  <printOptions/>
  <pageMargins bottom="0.75" footer="0.0" header="0.0" left="0.7" right="0.7" top="0.7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0.57"/>
    <col customWidth="1" min="2" max="2" width="4.0"/>
    <col customWidth="1" min="3" max="3" width="11.86"/>
    <col customWidth="1" min="4" max="4" width="46.14"/>
    <col customWidth="1" min="5" max="6" width="21.71"/>
    <col customWidth="1" min="7" max="7" width="16.29"/>
    <col customWidth="1" min="8" max="26" width="8.71"/>
  </cols>
  <sheetData>
    <row r="1" ht="14.25" customHeight="1">
      <c r="B1" s="17" t="s">
        <v>853</v>
      </c>
      <c r="E1" s="2"/>
      <c r="F1" s="2"/>
    </row>
    <row r="2" ht="14.25" customHeight="1">
      <c r="B2" s="17" t="s">
        <v>997</v>
      </c>
      <c r="E2" s="2"/>
      <c r="F2" s="2"/>
    </row>
    <row r="3" ht="14.25" customHeight="1">
      <c r="B3" s="1" t="s">
        <v>934</v>
      </c>
      <c r="E3" s="2"/>
      <c r="F3" s="2"/>
    </row>
    <row r="4" ht="14.25" customHeight="1">
      <c r="B4" s="3" t="s">
        <v>855</v>
      </c>
      <c r="C4" s="3" t="s">
        <v>935</v>
      </c>
      <c r="D4" s="3" t="s">
        <v>4</v>
      </c>
      <c r="E4" s="4" t="s">
        <v>5</v>
      </c>
      <c r="F4" s="4" t="s">
        <v>6</v>
      </c>
    </row>
    <row r="5" ht="5.25" customHeight="1">
      <c r="B5" s="5"/>
      <c r="C5" s="5"/>
      <c r="D5" s="5"/>
      <c r="E5" s="6"/>
      <c r="F5" s="6"/>
    </row>
    <row r="6" ht="14.25" customHeight="1">
      <c r="A6" s="7"/>
      <c r="B6" s="8"/>
      <c r="C6" s="8"/>
      <c r="D6" s="124" t="s">
        <v>998</v>
      </c>
      <c r="E6" s="12">
        <f>'Jun 2024'!E648</f>
        <v>440920066.1</v>
      </c>
      <c r="F6" s="11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4.25" customHeight="1">
      <c r="A7" s="7"/>
      <c r="B7" s="8"/>
      <c r="C7" s="8"/>
      <c r="D7" s="9"/>
      <c r="E7" s="12"/>
      <c r="F7" s="11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4.25" customHeight="1">
      <c r="B8" s="14"/>
      <c r="C8" s="83">
        <v>45474.0</v>
      </c>
      <c r="D8" s="18" t="s">
        <v>999</v>
      </c>
      <c r="E8" s="81">
        <v>50000.0</v>
      </c>
      <c r="F8" s="15"/>
    </row>
    <row r="9" ht="14.25" customHeight="1">
      <c r="B9" s="14"/>
      <c r="C9" s="83">
        <v>45474.0</v>
      </c>
      <c r="D9" s="18" t="s">
        <v>9</v>
      </c>
      <c r="E9" s="81">
        <v>200000.0</v>
      </c>
      <c r="F9" s="15"/>
      <c r="G9" s="87"/>
    </row>
    <row r="10" ht="14.25" customHeight="1">
      <c r="B10" s="14"/>
      <c r="C10" s="83">
        <v>45474.0</v>
      </c>
      <c r="D10" s="18" t="s">
        <v>515</v>
      </c>
      <c r="E10" s="81">
        <v>500000.0</v>
      </c>
      <c r="F10" s="15"/>
    </row>
    <row r="11" ht="14.25" customHeight="1">
      <c r="B11" s="14"/>
      <c r="C11" s="83">
        <v>45474.0</v>
      </c>
      <c r="D11" s="18" t="s">
        <v>1000</v>
      </c>
      <c r="E11" s="81">
        <v>50000.0</v>
      </c>
      <c r="F11" s="15"/>
    </row>
    <row r="12" ht="14.25" customHeight="1">
      <c r="B12" s="14"/>
      <c r="C12" s="83">
        <v>45474.0</v>
      </c>
      <c r="D12" s="18" t="s">
        <v>42</v>
      </c>
      <c r="E12" s="81">
        <v>200000.0</v>
      </c>
      <c r="F12" s="15"/>
      <c r="G12" s="21"/>
    </row>
    <row r="13" ht="14.25" customHeight="1">
      <c r="B13" s="14"/>
      <c r="C13" s="83">
        <v>45474.0</v>
      </c>
      <c r="D13" s="18" t="s">
        <v>77</v>
      </c>
      <c r="E13" s="81">
        <v>100000.0</v>
      </c>
      <c r="F13" s="15"/>
    </row>
    <row r="14" ht="14.25" customHeight="1">
      <c r="B14" s="14"/>
      <c r="C14" s="83">
        <v>45474.0</v>
      </c>
      <c r="D14" s="18" t="s">
        <v>15</v>
      </c>
      <c r="E14" s="81">
        <v>300000.0</v>
      </c>
      <c r="F14" s="15"/>
      <c r="G14" s="17" t="s">
        <v>13</v>
      </c>
    </row>
    <row r="15" ht="14.25" customHeight="1">
      <c r="B15" s="14"/>
      <c r="C15" s="83">
        <v>45474.0</v>
      </c>
      <c r="D15" s="18" t="s">
        <v>183</v>
      </c>
      <c r="E15" s="48">
        <v>50000.0</v>
      </c>
      <c r="F15" s="15"/>
      <c r="G15" s="125"/>
    </row>
    <row r="16" ht="14.25" customHeight="1">
      <c r="B16" s="14"/>
      <c r="C16" s="83">
        <v>45474.0</v>
      </c>
      <c r="D16" s="18" t="s">
        <v>17</v>
      </c>
      <c r="E16" s="81">
        <v>200000.0</v>
      </c>
      <c r="F16" s="15"/>
      <c r="G16" s="44"/>
    </row>
    <row r="17" ht="14.25" customHeight="1">
      <c r="B17" s="14"/>
      <c r="C17" s="83">
        <v>45474.0</v>
      </c>
      <c r="D17" s="18" t="s">
        <v>18</v>
      </c>
      <c r="E17" s="81">
        <v>200000.0</v>
      </c>
      <c r="F17" s="15"/>
      <c r="G17" s="126"/>
    </row>
    <row r="18" ht="14.25" customHeight="1">
      <c r="B18" s="14"/>
      <c r="C18" s="83">
        <v>45474.0</v>
      </c>
      <c r="D18" s="18" t="s">
        <v>19</v>
      </c>
      <c r="E18" s="81">
        <v>123456.0</v>
      </c>
      <c r="F18" s="15"/>
      <c r="G18" s="16" t="s">
        <v>428</v>
      </c>
    </row>
    <row r="19" ht="14.25" customHeight="1">
      <c r="B19" s="14"/>
      <c r="C19" s="83">
        <v>45474.0</v>
      </c>
      <c r="D19" s="18" t="s">
        <v>282</v>
      </c>
      <c r="E19" s="81">
        <v>78882.0</v>
      </c>
      <c r="F19" s="15"/>
      <c r="G19" s="44"/>
    </row>
    <row r="20" ht="14.25" customHeight="1">
      <c r="B20" s="14"/>
      <c r="C20" s="83">
        <v>45474.0</v>
      </c>
      <c r="D20" s="18" t="s">
        <v>23</v>
      </c>
      <c r="E20" s="81">
        <v>300000.0</v>
      </c>
      <c r="F20" s="15"/>
      <c r="G20" s="47" t="s">
        <v>13</v>
      </c>
    </row>
    <row r="21" ht="14.25" customHeight="1">
      <c r="B21" s="14"/>
      <c r="C21" s="83">
        <v>45474.0</v>
      </c>
      <c r="D21" s="18" t="s">
        <v>234</v>
      </c>
      <c r="E21" s="81">
        <v>100000.0</v>
      </c>
      <c r="F21" s="15"/>
      <c r="G21" s="44"/>
    </row>
    <row r="22" ht="14.25" customHeight="1">
      <c r="B22" s="14"/>
      <c r="C22" s="83">
        <v>45474.0</v>
      </c>
      <c r="D22" s="18" t="s">
        <v>48</v>
      </c>
      <c r="E22" s="81">
        <v>600000.0</v>
      </c>
      <c r="F22" s="15"/>
    </row>
    <row r="23" ht="14.25" customHeight="1">
      <c r="B23" s="14"/>
      <c r="C23" s="83">
        <v>45474.0</v>
      </c>
      <c r="D23" s="18" t="s">
        <v>396</v>
      </c>
      <c r="E23" s="81">
        <v>50000.0</v>
      </c>
      <c r="F23" s="15"/>
    </row>
    <row r="24" ht="14.25" customHeight="1">
      <c r="B24" s="14"/>
      <c r="C24" s="83">
        <v>45474.0</v>
      </c>
      <c r="D24" s="18" t="s">
        <v>185</v>
      </c>
      <c r="E24" s="81">
        <v>40000.0</v>
      </c>
      <c r="F24" s="15"/>
      <c r="G24" s="44"/>
    </row>
    <row r="25" ht="14.25" customHeight="1">
      <c r="B25" s="14"/>
      <c r="C25" s="83">
        <v>45474.0</v>
      </c>
      <c r="D25" s="18" t="s">
        <v>33</v>
      </c>
      <c r="E25" s="81">
        <v>950000.0</v>
      </c>
      <c r="F25" s="15"/>
      <c r="G25" s="87"/>
    </row>
    <row r="26" ht="14.25" customHeight="1">
      <c r="B26" s="14"/>
      <c r="C26" s="83">
        <v>45474.0</v>
      </c>
      <c r="D26" s="18" t="s">
        <v>736</v>
      </c>
      <c r="E26" s="81">
        <v>300000.0</v>
      </c>
      <c r="F26" s="15"/>
      <c r="G26" s="89" t="s">
        <v>13</v>
      </c>
    </row>
    <row r="27" ht="14.25" customHeight="1">
      <c r="B27" s="14"/>
      <c r="C27" s="83">
        <v>45474.0</v>
      </c>
      <c r="D27" s="18" t="s">
        <v>68</v>
      </c>
      <c r="E27" s="81">
        <v>100000.0</v>
      </c>
      <c r="F27" s="15"/>
      <c r="G27" s="89" t="s">
        <v>13</v>
      </c>
    </row>
    <row r="28" ht="14.25" customHeight="1">
      <c r="B28" s="14"/>
      <c r="C28" s="83">
        <v>45474.0</v>
      </c>
      <c r="D28" s="18" t="s">
        <v>80</v>
      </c>
      <c r="E28" s="81">
        <v>1000000.0</v>
      </c>
      <c r="F28" s="15"/>
      <c r="G28" s="93"/>
    </row>
    <row r="29" ht="14.25" customHeight="1">
      <c r="B29" s="14"/>
      <c r="C29" s="83">
        <v>45474.0</v>
      </c>
      <c r="D29" s="18" t="s">
        <v>106</v>
      </c>
      <c r="E29" s="81">
        <v>200000.0</v>
      </c>
      <c r="F29" s="15"/>
      <c r="G29" s="93"/>
    </row>
    <row r="30" ht="14.25" customHeight="1">
      <c r="B30" s="14"/>
      <c r="C30" s="83">
        <v>45474.0</v>
      </c>
      <c r="D30" s="18" t="s">
        <v>399</v>
      </c>
      <c r="E30" s="81">
        <v>100000.0</v>
      </c>
      <c r="F30" s="15"/>
      <c r="G30" s="87"/>
    </row>
    <row r="31" ht="14.25" customHeight="1">
      <c r="B31" s="14"/>
      <c r="C31" s="83">
        <v>45474.0</v>
      </c>
      <c r="D31" s="18" t="s">
        <v>209</v>
      </c>
      <c r="E31" s="81">
        <v>200000.0</v>
      </c>
      <c r="F31" s="15"/>
      <c r="G31" s="87"/>
    </row>
    <row r="32" ht="14.25" customHeight="1">
      <c r="B32" s="14"/>
      <c r="C32" s="83">
        <v>45474.0</v>
      </c>
      <c r="D32" s="18" t="s">
        <v>1001</v>
      </c>
      <c r="E32" s="81">
        <v>200000.0</v>
      </c>
      <c r="F32" s="15"/>
      <c r="G32" s="120" t="s">
        <v>13</v>
      </c>
    </row>
    <row r="33" ht="14.25" customHeight="1">
      <c r="B33" s="14"/>
      <c r="C33" s="83">
        <v>45474.0</v>
      </c>
      <c r="D33" s="18" t="s">
        <v>957</v>
      </c>
      <c r="E33" s="81">
        <v>25000.0</v>
      </c>
      <c r="F33" s="15"/>
    </row>
    <row r="34" ht="14.25" customHeight="1">
      <c r="B34" s="14"/>
      <c r="C34" s="83">
        <v>45474.0</v>
      </c>
      <c r="D34" s="18" t="s">
        <v>201</v>
      </c>
      <c r="E34" s="81">
        <v>100000.0</v>
      </c>
      <c r="F34" s="15"/>
      <c r="G34" s="93"/>
    </row>
    <row r="35" ht="14.25" customHeight="1">
      <c r="B35" s="14"/>
      <c r="C35" s="83">
        <v>45474.0</v>
      </c>
      <c r="D35" s="18" t="s">
        <v>324</v>
      </c>
      <c r="E35" s="81">
        <v>200011.0</v>
      </c>
      <c r="F35" s="15"/>
    </row>
    <row r="36" ht="14.25" customHeight="1">
      <c r="B36" s="14"/>
      <c r="C36" s="83">
        <v>45474.0</v>
      </c>
      <c r="D36" s="18" t="s">
        <v>30</v>
      </c>
      <c r="E36" s="81">
        <v>1500000.0</v>
      </c>
      <c r="F36" s="15"/>
      <c r="G36" s="88"/>
    </row>
    <row r="37" ht="14.25" customHeight="1">
      <c r="B37" s="14"/>
      <c r="C37" s="83">
        <v>45474.0</v>
      </c>
      <c r="D37" s="18" t="s">
        <v>171</v>
      </c>
      <c r="E37" s="81">
        <v>320000.0</v>
      </c>
      <c r="F37" s="15"/>
      <c r="G37" s="87"/>
    </row>
    <row r="38" ht="14.25" customHeight="1">
      <c r="B38" s="14"/>
      <c r="C38" s="83">
        <v>45474.0</v>
      </c>
      <c r="D38" s="18" t="s">
        <v>200</v>
      </c>
      <c r="E38" s="81">
        <v>500000.0</v>
      </c>
      <c r="F38" s="15"/>
      <c r="G38" s="47" t="s">
        <v>737</v>
      </c>
    </row>
    <row r="39" ht="14.25" customHeight="1">
      <c r="B39" s="14"/>
      <c r="C39" s="83">
        <v>45474.0</v>
      </c>
      <c r="D39" s="18" t="s">
        <v>50</v>
      </c>
      <c r="E39" s="81">
        <v>1000000.0</v>
      </c>
      <c r="F39" s="15"/>
      <c r="G39" s="43"/>
    </row>
    <row r="40" ht="14.25" customHeight="1">
      <c r="B40" s="14"/>
      <c r="C40" s="83">
        <v>45474.0</v>
      </c>
      <c r="D40" s="18" t="s">
        <v>435</v>
      </c>
      <c r="E40" s="81">
        <v>100000.0</v>
      </c>
      <c r="F40" s="15"/>
      <c r="G40" s="93"/>
    </row>
    <row r="41" ht="14.25" customHeight="1">
      <c r="B41" s="14"/>
      <c r="C41" s="83">
        <v>45474.0</v>
      </c>
      <c r="D41" s="18" t="s">
        <v>105</v>
      </c>
      <c r="E41" s="81">
        <v>1000000.0</v>
      </c>
      <c r="F41" s="15"/>
      <c r="G41" s="44"/>
    </row>
    <row r="42" ht="14.25" customHeight="1">
      <c r="B42" s="14"/>
      <c r="C42" s="83">
        <v>45474.0</v>
      </c>
      <c r="D42" s="18" t="s">
        <v>16</v>
      </c>
      <c r="E42" s="81">
        <v>250000.0</v>
      </c>
      <c r="F42" s="15"/>
      <c r="G42" s="45" t="s">
        <v>13</v>
      </c>
    </row>
    <row r="43" ht="14.25" customHeight="1">
      <c r="B43" s="14"/>
      <c r="C43" s="83">
        <v>45474.0</v>
      </c>
      <c r="D43" s="18" t="s">
        <v>970</v>
      </c>
      <c r="E43" s="81">
        <v>500000.0</v>
      </c>
      <c r="F43" s="15"/>
      <c r="G43" s="87"/>
    </row>
    <row r="44" ht="14.25" customHeight="1">
      <c r="B44" s="14"/>
      <c r="C44" s="83">
        <v>45474.0</v>
      </c>
      <c r="D44" s="18" t="s">
        <v>781</v>
      </c>
      <c r="E44" s="81">
        <v>50000.0</v>
      </c>
      <c r="F44" s="15"/>
      <c r="G44" s="93"/>
    </row>
    <row r="45" ht="14.25" customHeight="1">
      <c r="B45" s="14"/>
      <c r="C45" s="83">
        <v>45474.0</v>
      </c>
      <c r="D45" s="18" t="s">
        <v>197</v>
      </c>
      <c r="E45" s="81">
        <v>50000.0</v>
      </c>
      <c r="F45" s="15"/>
      <c r="G45" s="47" t="s">
        <v>13</v>
      </c>
    </row>
    <row r="46" ht="14.25" customHeight="1">
      <c r="B46" s="14"/>
      <c r="C46" s="83">
        <v>45474.0</v>
      </c>
      <c r="D46" s="18" t="s">
        <v>110</v>
      </c>
      <c r="E46" s="81">
        <v>500000.0</v>
      </c>
      <c r="F46" s="15"/>
      <c r="G46" s="87"/>
    </row>
    <row r="47" ht="14.25" customHeight="1">
      <c r="B47" s="14"/>
      <c r="C47" s="83">
        <v>45474.0</v>
      </c>
      <c r="D47" s="18" t="s">
        <v>28</v>
      </c>
      <c r="E47" s="81">
        <v>500000.0</v>
      </c>
      <c r="F47" s="15"/>
      <c r="G47" s="120" t="s">
        <v>13</v>
      </c>
    </row>
    <row r="48" ht="14.25" customHeight="1">
      <c r="B48" s="14"/>
      <c r="C48" s="83">
        <v>45474.0</v>
      </c>
      <c r="D48" s="18" t="s">
        <v>22</v>
      </c>
      <c r="E48" s="81">
        <v>50000.0</v>
      </c>
      <c r="F48" s="15"/>
      <c r="G48" s="43"/>
    </row>
    <row r="49" ht="14.25" customHeight="1">
      <c r="B49" s="14"/>
      <c r="C49" s="83">
        <v>45474.0</v>
      </c>
      <c r="D49" s="18" t="s">
        <v>112</v>
      </c>
      <c r="E49" s="81">
        <v>50000.0</v>
      </c>
      <c r="F49" s="15"/>
      <c r="G49" s="43"/>
    </row>
    <row r="50" ht="14.25" customHeight="1">
      <c r="B50" s="14"/>
      <c r="C50" s="83">
        <v>45474.0</v>
      </c>
      <c r="D50" s="18" t="s">
        <v>1002</v>
      </c>
      <c r="E50" s="81">
        <v>500000.0</v>
      </c>
      <c r="F50" s="15"/>
      <c r="G50" s="43"/>
    </row>
    <row r="51" ht="14.25" customHeight="1">
      <c r="B51" s="14"/>
      <c r="C51" s="83">
        <v>45474.0</v>
      </c>
      <c r="D51" s="18" t="s">
        <v>283</v>
      </c>
      <c r="E51" s="81">
        <v>100000.0</v>
      </c>
      <c r="F51" s="15"/>
      <c r="G51" s="43"/>
    </row>
    <row r="52" ht="14.25" customHeight="1">
      <c r="B52" s="14"/>
      <c r="C52" s="83">
        <v>45474.0</v>
      </c>
      <c r="D52" s="18" t="s">
        <v>93</v>
      </c>
      <c r="E52" s="81">
        <v>50000.0</v>
      </c>
      <c r="F52" s="15"/>
      <c r="G52" s="44"/>
    </row>
    <row r="53" ht="14.25" customHeight="1">
      <c r="B53" s="14"/>
      <c r="C53" s="83">
        <v>45474.0</v>
      </c>
      <c r="D53" s="18" t="s">
        <v>54</v>
      </c>
      <c r="E53" s="81">
        <v>50000.0</v>
      </c>
      <c r="F53" s="15"/>
      <c r="G53" s="43"/>
    </row>
    <row r="54" ht="14.25" customHeight="1">
      <c r="B54" s="14"/>
      <c r="C54" s="83">
        <v>45474.0</v>
      </c>
      <c r="D54" s="18" t="s">
        <v>1003</v>
      </c>
      <c r="E54" s="81">
        <v>25019.0</v>
      </c>
      <c r="F54" s="15"/>
      <c r="G54" s="43"/>
    </row>
    <row r="55" ht="14.25" customHeight="1">
      <c r="B55" s="14"/>
      <c r="C55" s="83">
        <v>45475.0</v>
      </c>
      <c r="D55" s="18" t="s">
        <v>49</v>
      </c>
      <c r="E55" s="81">
        <v>500000.0</v>
      </c>
      <c r="F55" s="15"/>
      <c r="G55" s="43"/>
    </row>
    <row r="56" ht="14.25" customHeight="1">
      <c r="B56" s="14"/>
      <c r="C56" s="83">
        <v>45475.0</v>
      </c>
      <c r="D56" s="18" t="s">
        <v>196</v>
      </c>
      <c r="E56" s="81">
        <v>100000.0</v>
      </c>
      <c r="F56" s="15"/>
      <c r="G56" s="45" t="s">
        <v>13</v>
      </c>
    </row>
    <row r="57" ht="14.25" customHeight="1">
      <c r="B57" s="14"/>
      <c r="C57" s="83">
        <v>45475.0</v>
      </c>
      <c r="D57" s="18" t="s">
        <v>1004</v>
      </c>
      <c r="E57" s="81">
        <v>50000.0</v>
      </c>
      <c r="F57" s="15"/>
      <c r="G57" s="43"/>
    </row>
    <row r="58" ht="14.25" customHeight="1">
      <c r="B58" s="14"/>
      <c r="C58" s="83">
        <v>45475.0</v>
      </c>
      <c r="D58" s="18" t="s">
        <v>160</v>
      </c>
      <c r="E58" s="81">
        <v>100000.0</v>
      </c>
      <c r="F58" s="15"/>
      <c r="G58" s="45" t="s">
        <v>13</v>
      </c>
    </row>
    <row r="59" ht="14.25" customHeight="1">
      <c r="B59" s="14"/>
      <c r="C59" s="83">
        <v>45475.0</v>
      </c>
      <c r="D59" s="18" t="s">
        <v>1005</v>
      </c>
      <c r="E59" s="81">
        <v>500000.0</v>
      </c>
      <c r="F59" s="15"/>
      <c r="G59" s="43"/>
    </row>
    <row r="60" ht="14.25" customHeight="1">
      <c r="B60" s="14"/>
      <c r="C60" s="83">
        <v>45475.0</v>
      </c>
      <c r="D60" s="18" t="s">
        <v>282</v>
      </c>
      <c r="E60" s="81">
        <v>78882.0</v>
      </c>
      <c r="F60" s="15"/>
      <c r="G60" s="93"/>
    </row>
    <row r="61" ht="14.25" customHeight="1">
      <c r="B61" s="14"/>
      <c r="C61" s="83">
        <v>45475.0</v>
      </c>
      <c r="D61" s="18" t="s">
        <v>245</v>
      </c>
      <c r="E61" s="81">
        <v>1000000.0</v>
      </c>
      <c r="F61" s="15"/>
      <c r="G61" s="43"/>
    </row>
    <row r="62" ht="14.25" customHeight="1">
      <c r="B62" s="14"/>
      <c r="C62" s="83">
        <v>45475.0</v>
      </c>
      <c r="D62" s="18" t="s">
        <v>593</v>
      </c>
      <c r="E62" s="81">
        <v>50000.0</v>
      </c>
      <c r="F62" s="15"/>
      <c r="G62" s="43"/>
    </row>
    <row r="63" ht="14.25" customHeight="1">
      <c r="B63" s="14"/>
      <c r="C63" s="83">
        <v>45475.0</v>
      </c>
      <c r="D63" s="18" t="s">
        <v>432</v>
      </c>
      <c r="E63" s="81">
        <v>200000.0</v>
      </c>
      <c r="F63" s="15"/>
      <c r="G63" s="43"/>
    </row>
    <row r="64" ht="14.25" customHeight="1">
      <c r="B64" s="14"/>
      <c r="C64" s="83">
        <v>45475.0</v>
      </c>
      <c r="D64" s="18" t="s">
        <v>96</v>
      </c>
      <c r="E64" s="81">
        <v>150000.0</v>
      </c>
      <c r="F64" s="15"/>
      <c r="G64" s="43"/>
    </row>
    <row r="65" ht="14.25" customHeight="1">
      <c r="B65" s="14"/>
      <c r="C65" s="83">
        <v>45475.0</v>
      </c>
      <c r="D65" s="18" t="s">
        <v>445</v>
      </c>
      <c r="E65" s="81">
        <v>450000.0</v>
      </c>
      <c r="F65" s="15"/>
      <c r="G65" s="43"/>
    </row>
    <row r="66" ht="14.25" customHeight="1">
      <c r="B66" s="26"/>
      <c r="C66" s="83">
        <v>45475.0</v>
      </c>
      <c r="D66" s="18" t="s">
        <v>445</v>
      </c>
      <c r="E66" s="91">
        <v>1000000.0</v>
      </c>
      <c r="F66" s="27"/>
      <c r="G66" s="43"/>
    </row>
    <row r="67" ht="14.25" customHeight="1">
      <c r="B67" s="26"/>
      <c r="C67" s="83">
        <v>45475.0</v>
      </c>
      <c r="D67" s="28" t="s">
        <v>1006</v>
      </c>
      <c r="E67" s="91">
        <v>100000.0</v>
      </c>
      <c r="F67" s="27"/>
      <c r="G67" s="43"/>
    </row>
    <row r="68" ht="14.25" customHeight="1">
      <c r="B68" s="26"/>
      <c r="C68" s="83">
        <v>45475.0</v>
      </c>
      <c r="D68" s="28" t="s">
        <v>63</v>
      </c>
      <c r="E68" s="91">
        <v>50000.0</v>
      </c>
      <c r="F68" s="27"/>
      <c r="G68" s="43"/>
    </row>
    <row r="69" ht="14.25" customHeight="1">
      <c r="B69" s="26"/>
      <c r="C69" s="83">
        <v>45475.0</v>
      </c>
      <c r="D69" s="28" t="s">
        <v>162</v>
      </c>
      <c r="E69" s="91">
        <v>100000.0</v>
      </c>
      <c r="F69" s="27"/>
      <c r="G69" s="43"/>
    </row>
    <row r="70" ht="14.25" customHeight="1">
      <c r="B70" s="26"/>
      <c r="C70" s="83">
        <v>45475.0</v>
      </c>
      <c r="D70" s="28" t="s">
        <v>77</v>
      </c>
      <c r="E70" s="91">
        <v>100000.0</v>
      </c>
      <c r="F70" s="27"/>
      <c r="G70" s="43"/>
    </row>
    <row r="71" ht="14.25" customHeight="1">
      <c r="B71" s="26"/>
      <c r="C71" s="83">
        <v>45475.0</v>
      </c>
      <c r="D71" s="28" t="s">
        <v>551</v>
      </c>
      <c r="E71" s="91">
        <v>500000.0</v>
      </c>
      <c r="F71" s="27"/>
      <c r="G71" s="43"/>
    </row>
    <row r="72" ht="14.25" customHeight="1">
      <c r="B72" s="26"/>
      <c r="C72" s="83">
        <v>45475.0</v>
      </c>
      <c r="D72" s="28" t="s">
        <v>82</v>
      </c>
      <c r="E72" s="91">
        <v>500000.0</v>
      </c>
      <c r="F72" s="27"/>
      <c r="G72" s="45" t="s">
        <v>13</v>
      </c>
    </row>
    <row r="73" ht="14.25" customHeight="1">
      <c r="B73" s="26"/>
      <c r="C73" s="83">
        <v>45475.0</v>
      </c>
      <c r="D73" s="28" t="s">
        <v>383</v>
      </c>
      <c r="E73" s="91">
        <v>1000000.0</v>
      </c>
      <c r="F73" s="27"/>
      <c r="G73" s="43"/>
    </row>
    <row r="74" ht="14.25" customHeight="1">
      <c r="B74" s="26"/>
      <c r="C74" s="83">
        <v>45475.0</v>
      </c>
      <c r="D74" s="28" t="s">
        <v>930</v>
      </c>
      <c r="E74" s="91">
        <v>25000.0</v>
      </c>
      <c r="F74" s="27"/>
      <c r="G74" s="43"/>
    </row>
    <row r="75" ht="14.25" customHeight="1">
      <c r="B75" s="26"/>
      <c r="C75" s="83">
        <v>45475.0</v>
      </c>
      <c r="D75" s="28" t="s">
        <v>39</v>
      </c>
      <c r="E75" s="91">
        <v>500000.0</v>
      </c>
      <c r="F75" s="27"/>
      <c r="G75" s="43"/>
    </row>
    <row r="76" ht="14.25" customHeight="1">
      <c r="B76" s="26"/>
      <c r="C76" s="83">
        <v>45475.0</v>
      </c>
      <c r="D76" s="28" t="s">
        <v>58</v>
      </c>
      <c r="E76" s="91">
        <v>100000.0</v>
      </c>
      <c r="F76" s="27"/>
      <c r="G76" s="43"/>
    </row>
    <row r="77" ht="14.25" customHeight="1">
      <c r="B77" s="26"/>
      <c r="C77" s="83">
        <v>45475.0</v>
      </c>
      <c r="D77" s="28" t="s">
        <v>81</v>
      </c>
      <c r="E77" s="91">
        <v>700000.0</v>
      </c>
      <c r="F77" s="27"/>
      <c r="G77" s="43"/>
    </row>
    <row r="78" ht="14.25" customHeight="1">
      <c r="B78" s="26"/>
      <c r="C78" s="83">
        <v>45475.0</v>
      </c>
      <c r="D78" s="28" t="s">
        <v>251</v>
      </c>
      <c r="E78" s="91">
        <v>500000.0</v>
      </c>
      <c r="F78" s="27"/>
      <c r="G78" s="43"/>
    </row>
    <row r="79" ht="14.25" customHeight="1">
      <c r="B79" s="26"/>
      <c r="C79" s="83">
        <v>45475.0</v>
      </c>
      <c r="D79" s="28" t="s">
        <v>89</v>
      </c>
      <c r="E79" s="91">
        <v>100000.0</v>
      </c>
      <c r="F79" s="27"/>
      <c r="G79" s="43"/>
    </row>
    <row r="80" ht="14.25" customHeight="1">
      <c r="B80" s="26"/>
      <c r="C80" s="83">
        <v>45475.0</v>
      </c>
      <c r="D80" s="28" t="s">
        <v>636</v>
      </c>
      <c r="E80" s="91">
        <v>250000.0</v>
      </c>
      <c r="F80" s="27"/>
      <c r="G80" s="43"/>
    </row>
    <row r="81" ht="14.25" customHeight="1">
      <c r="B81" s="26"/>
      <c r="C81" s="83">
        <v>45475.0</v>
      </c>
      <c r="D81" s="28" t="s">
        <v>298</v>
      </c>
      <c r="E81" s="91">
        <v>150000.0</v>
      </c>
      <c r="F81" s="27"/>
      <c r="G81" s="45" t="s">
        <v>13</v>
      </c>
    </row>
    <row r="82" ht="14.25" customHeight="1">
      <c r="B82" s="26"/>
      <c r="C82" s="83">
        <v>45475.0</v>
      </c>
      <c r="D82" s="28" t="s">
        <v>234</v>
      </c>
      <c r="E82" s="91">
        <v>100000.0</v>
      </c>
      <c r="F82" s="27"/>
      <c r="G82" s="43"/>
    </row>
    <row r="83" ht="14.25" customHeight="1">
      <c r="B83" s="26"/>
      <c r="C83" s="83">
        <v>45475.0</v>
      </c>
      <c r="D83" s="28" t="s">
        <v>57</v>
      </c>
      <c r="E83" s="91">
        <v>300000.0</v>
      </c>
      <c r="F83" s="27"/>
      <c r="G83" s="45" t="s">
        <v>737</v>
      </c>
    </row>
    <row r="84" ht="14.25" customHeight="1">
      <c r="B84" s="26"/>
      <c r="C84" s="83">
        <v>45475.0</v>
      </c>
      <c r="D84" s="28" t="s">
        <v>573</v>
      </c>
      <c r="E84" s="91">
        <v>100000.0</v>
      </c>
      <c r="F84" s="27"/>
      <c r="G84" s="43"/>
    </row>
    <row r="85" ht="14.25" customHeight="1">
      <c r="B85" s="26"/>
      <c r="C85" s="83">
        <v>45475.0</v>
      </c>
      <c r="D85" s="28" t="s">
        <v>52</v>
      </c>
      <c r="E85" s="91">
        <v>100000.0</v>
      </c>
      <c r="F85" s="27"/>
      <c r="G85" s="43"/>
    </row>
    <row r="86" ht="14.25" customHeight="1">
      <c r="B86" s="26"/>
      <c r="C86" s="83">
        <v>45475.0</v>
      </c>
      <c r="D86" s="28" t="s">
        <v>1007</v>
      </c>
      <c r="E86" s="91">
        <v>100000.0</v>
      </c>
      <c r="F86" s="27"/>
      <c r="G86" s="43"/>
    </row>
    <row r="87" ht="14.25" customHeight="1">
      <c r="B87" s="26"/>
      <c r="C87" s="83">
        <v>45475.0</v>
      </c>
      <c r="D87" s="28" t="s">
        <v>115</v>
      </c>
      <c r="E87" s="91">
        <v>500000.0</v>
      </c>
      <c r="F87" s="27"/>
      <c r="G87" s="43"/>
    </row>
    <row r="88" ht="14.25" customHeight="1">
      <c r="B88" s="26"/>
      <c r="C88" s="83">
        <v>45475.0</v>
      </c>
      <c r="D88" s="28" t="s">
        <v>168</v>
      </c>
      <c r="E88" s="91">
        <v>500000.0</v>
      </c>
      <c r="F88" s="27"/>
      <c r="G88" s="43"/>
    </row>
    <row r="89" ht="14.25" customHeight="1">
      <c r="B89" s="26"/>
      <c r="C89" s="83">
        <v>45475.0</v>
      </c>
      <c r="D89" s="28" t="s">
        <v>427</v>
      </c>
      <c r="E89" s="91">
        <v>2000000.0</v>
      </c>
      <c r="F89" s="27"/>
      <c r="G89" s="43"/>
    </row>
    <row r="90" ht="14.25" customHeight="1">
      <c r="B90" s="26"/>
      <c r="C90" s="83">
        <v>45476.0</v>
      </c>
      <c r="D90" s="28" t="s">
        <v>957</v>
      </c>
      <c r="E90" s="91">
        <v>25000.0</v>
      </c>
      <c r="F90" s="27"/>
      <c r="G90" s="43"/>
    </row>
    <row r="91" ht="14.25" customHeight="1">
      <c r="B91" s="26"/>
      <c r="C91" s="83">
        <v>45476.0</v>
      </c>
      <c r="D91" s="28" t="s">
        <v>487</v>
      </c>
      <c r="E91" s="91">
        <v>2000000.0</v>
      </c>
      <c r="F91" s="27"/>
      <c r="G91" s="43"/>
    </row>
    <row r="92" ht="14.25" customHeight="1">
      <c r="B92" s="26"/>
      <c r="C92" s="83">
        <v>45476.0</v>
      </c>
      <c r="D92" s="28" t="s">
        <v>77</v>
      </c>
      <c r="E92" s="91">
        <v>100000.0</v>
      </c>
      <c r="F92" s="27"/>
      <c r="G92" s="43"/>
    </row>
    <row r="93" ht="14.25" customHeight="1">
      <c r="B93" s="26"/>
      <c r="C93" s="83">
        <v>45476.0</v>
      </c>
      <c r="D93" s="28" t="s">
        <v>814</v>
      </c>
      <c r="E93" s="91">
        <v>100000.0</v>
      </c>
      <c r="F93" s="27"/>
      <c r="G93" s="43"/>
    </row>
    <row r="94" ht="14.25" customHeight="1">
      <c r="B94" s="26"/>
      <c r="C94" s="83">
        <v>45476.0</v>
      </c>
      <c r="D94" s="28" t="s">
        <v>66</v>
      </c>
      <c r="E94" s="91">
        <v>300000.0</v>
      </c>
      <c r="F94" s="27"/>
      <c r="G94" s="43"/>
    </row>
    <row r="95" ht="14.25" customHeight="1">
      <c r="B95" s="26"/>
      <c r="C95" s="83">
        <v>45476.0</v>
      </c>
      <c r="D95" s="28" t="s">
        <v>185</v>
      </c>
      <c r="E95" s="91">
        <v>20000.0</v>
      </c>
      <c r="F95" s="27"/>
      <c r="G95" s="43"/>
    </row>
    <row r="96" ht="14.25" customHeight="1">
      <c r="B96" s="26"/>
      <c r="C96" s="83">
        <v>45476.0</v>
      </c>
      <c r="D96" s="26" t="s">
        <v>300</v>
      </c>
      <c r="E96" s="27"/>
      <c r="F96" s="91">
        <v>3000000.0</v>
      </c>
      <c r="G96" s="43"/>
    </row>
    <row r="97" ht="14.25" customHeight="1">
      <c r="B97" s="26"/>
      <c r="C97" s="83">
        <v>45476.0</v>
      </c>
      <c r="D97" s="26" t="s">
        <v>147</v>
      </c>
      <c r="E97" s="27"/>
      <c r="F97" s="91">
        <v>3000000.0</v>
      </c>
      <c r="G97" s="43"/>
    </row>
    <row r="98" ht="14.25" customHeight="1">
      <c r="B98" s="26"/>
      <c r="C98" s="83">
        <v>45476.0</v>
      </c>
      <c r="D98" s="28" t="s">
        <v>951</v>
      </c>
      <c r="E98" s="27"/>
      <c r="F98" s="91">
        <v>3000000.0</v>
      </c>
      <c r="G98" s="43"/>
    </row>
    <row r="99" ht="14.25" customHeight="1">
      <c r="B99" s="26"/>
      <c r="C99" s="83">
        <v>45476.0</v>
      </c>
      <c r="D99" s="28" t="s">
        <v>652</v>
      </c>
      <c r="E99" s="27"/>
      <c r="F99" s="91">
        <v>3000000.0</v>
      </c>
      <c r="G99" s="43"/>
    </row>
    <row r="100" ht="14.25" customHeight="1">
      <c r="B100" s="26"/>
      <c r="C100" s="83">
        <v>45476.0</v>
      </c>
      <c r="D100" s="28" t="s">
        <v>653</v>
      </c>
      <c r="E100" s="27"/>
      <c r="F100" s="91">
        <v>3000000.0</v>
      </c>
      <c r="G100" s="43"/>
    </row>
    <row r="101" ht="14.25" customHeight="1">
      <c r="B101" s="26"/>
      <c r="C101" s="83">
        <v>45476.0</v>
      </c>
      <c r="D101" s="28" t="s">
        <v>834</v>
      </c>
      <c r="E101" s="27"/>
      <c r="F101" s="91">
        <v>3000000.0</v>
      </c>
      <c r="G101" s="43"/>
    </row>
    <row r="102" ht="14.25" customHeight="1">
      <c r="B102" s="26"/>
      <c r="C102" s="83">
        <v>45476.0</v>
      </c>
      <c r="D102" s="26" t="s">
        <v>301</v>
      </c>
      <c r="E102" s="27"/>
      <c r="F102" s="91">
        <v>3000000.0</v>
      </c>
      <c r="G102" s="43"/>
    </row>
    <row r="103" ht="14.25" customHeight="1">
      <c r="B103" s="26"/>
      <c r="C103" s="83">
        <v>45476.0</v>
      </c>
      <c r="D103" s="28" t="s">
        <v>282</v>
      </c>
      <c r="E103" s="91">
        <v>78882.0</v>
      </c>
      <c r="F103" s="27"/>
      <c r="G103" s="43"/>
    </row>
    <row r="104" ht="14.25" customHeight="1">
      <c r="B104" s="26"/>
      <c r="C104" s="83">
        <v>45476.0</v>
      </c>
      <c r="D104" s="28" t="s">
        <v>334</v>
      </c>
      <c r="E104" s="91">
        <v>50000.0</v>
      </c>
      <c r="F104" s="27"/>
      <c r="G104" s="43"/>
    </row>
    <row r="105" ht="14.25" customHeight="1">
      <c r="B105" s="26"/>
      <c r="C105" s="83">
        <v>45476.0</v>
      </c>
      <c r="D105" s="28" t="s">
        <v>644</v>
      </c>
      <c r="E105" s="91">
        <v>25000.0</v>
      </c>
      <c r="F105" s="27"/>
      <c r="G105" s="43"/>
    </row>
    <row r="106" ht="14.25" customHeight="1">
      <c r="B106" s="26"/>
      <c r="C106" s="83">
        <v>45476.0</v>
      </c>
      <c r="D106" s="28" t="s">
        <v>234</v>
      </c>
      <c r="E106" s="91">
        <v>100000.0</v>
      </c>
      <c r="F106" s="27"/>
      <c r="G106" s="43"/>
    </row>
    <row r="107" ht="14.25" customHeight="1">
      <c r="B107" s="26"/>
      <c r="C107" s="83">
        <v>45476.0</v>
      </c>
      <c r="D107" s="28" t="s">
        <v>957</v>
      </c>
      <c r="E107" s="91">
        <v>25000.0</v>
      </c>
      <c r="F107" s="27"/>
      <c r="G107" s="43"/>
    </row>
    <row r="108" ht="14.25" customHeight="1">
      <c r="B108" s="26"/>
      <c r="C108" s="83">
        <v>45476.0</v>
      </c>
      <c r="D108" s="28" t="s">
        <v>252</v>
      </c>
      <c r="E108" s="91">
        <v>1.0E7</v>
      </c>
      <c r="F108" s="27"/>
      <c r="G108" s="43"/>
    </row>
    <row r="109" ht="14.25" customHeight="1">
      <c r="B109" s="26"/>
      <c r="C109" s="83">
        <v>45476.0</v>
      </c>
      <c r="D109" s="28" t="s">
        <v>549</v>
      </c>
      <c r="E109" s="91">
        <v>200000.0</v>
      </c>
      <c r="F109" s="27"/>
      <c r="G109" s="43"/>
    </row>
    <row r="110" ht="14.25" customHeight="1">
      <c r="B110" s="26"/>
      <c r="C110" s="83">
        <v>45476.0</v>
      </c>
      <c r="D110" s="28" t="s">
        <v>131</v>
      </c>
      <c r="E110" s="91">
        <v>350000.0</v>
      </c>
      <c r="F110" s="27"/>
      <c r="G110" s="43"/>
    </row>
    <row r="111" ht="14.25" customHeight="1">
      <c r="B111" s="26"/>
      <c r="C111" s="83">
        <v>45476.0</v>
      </c>
      <c r="D111" s="28" t="s">
        <v>656</v>
      </c>
      <c r="E111" s="91">
        <v>100000.0</v>
      </c>
      <c r="F111" s="27"/>
      <c r="G111" s="43"/>
    </row>
    <row r="112" ht="14.25" customHeight="1">
      <c r="B112" s="26"/>
      <c r="C112" s="83">
        <v>45476.0</v>
      </c>
      <c r="D112" s="28" t="s">
        <v>129</v>
      </c>
      <c r="E112" s="91">
        <v>300000.0</v>
      </c>
      <c r="F112" s="27"/>
      <c r="G112" s="43"/>
    </row>
    <row r="113" ht="14.25" customHeight="1">
      <c r="B113" s="26"/>
      <c r="C113" s="83">
        <v>45476.0</v>
      </c>
      <c r="D113" s="28" t="s">
        <v>158</v>
      </c>
      <c r="E113" s="91">
        <v>1234567.0</v>
      </c>
      <c r="F113" s="27"/>
      <c r="G113" s="43"/>
    </row>
    <row r="114" ht="14.25" customHeight="1">
      <c r="B114" s="26"/>
      <c r="C114" s="83">
        <v>45476.0</v>
      </c>
      <c r="D114" s="28" t="s">
        <v>1008</v>
      </c>
      <c r="E114" s="91">
        <v>200000.0</v>
      </c>
      <c r="F114" s="27"/>
      <c r="G114" s="45" t="s">
        <v>13</v>
      </c>
    </row>
    <row r="115" ht="14.25" customHeight="1">
      <c r="B115" s="26"/>
      <c r="C115" s="83">
        <v>45476.0</v>
      </c>
      <c r="D115" s="28" t="s">
        <v>409</v>
      </c>
      <c r="E115" s="91">
        <v>200000.0</v>
      </c>
      <c r="F115" s="27"/>
      <c r="G115" s="45" t="s">
        <v>13</v>
      </c>
    </row>
    <row r="116" ht="14.25" customHeight="1">
      <c r="B116" s="26"/>
      <c r="C116" s="83">
        <v>45476.0</v>
      </c>
      <c r="D116" s="28" t="s">
        <v>973</v>
      </c>
      <c r="E116" s="91">
        <v>50000.0</v>
      </c>
      <c r="F116" s="27"/>
      <c r="G116" s="43"/>
    </row>
    <row r="117" ht="14.25" customHeight="1">
      <c r="B117" s="26"/>
      <c r="C117" s="83">
        <v>45476.0</v>
      </c>
      <c r="D117" s="28" t="s">
        <v>123</v>
      </c>
      <c r="E117" s="91">
        <v>100000.0</v>
      </c>
      <c r="F117" s="27"/>
      <c r="G117" s="43"/>
    </row>
    <row r="118" ht="14.25" customHeight="1">
      <c r="B118" s="26"/>
      <c r="C118" s="83">
        <v>45477.0</v>
      </c>
      <c r="D118" s="28" t="s">
        <v>657</v>
      </c>
      <c r="E118" s="91">
        <v>1.0000027E7</v>
      </c>
      <c r="F118" s="27"/>
      <c r="G118" s="43"/>
    </row>
    <row r="119" ht="14.25" customHeight="1">
      <c r="B119" s="26"/>
      <c r="C119" s="83">
        <v>45477.0</v>
      </c>
      <c r="D119" s="28" t="s">
        <v>327</v>
      </c>
      <c r="E119" s="91">
        <v>100000.0</v>
      </c>
      <c r="F119" s="27"/>
      <c r="G119" s="45" t="s">
        <v>13</v>
      </c>
    </row>
    <row r="120" ht="14.25" customHeight="1">
      <c r="B120" s="26"/>
      <c r="C120" s="83">
        <v>45477.0</v>
      </c>
      <c r="D120" s="28" t="s">
        <v>1009</v>
      </c>
      <c r="E120" s="91">
        <v>25000.0</v>
      </c>
      <c r="F120" s="27"/>
      <c r="G120" s="43"/>
    </row>
    <row r="121" ht="14.25" customHeight="1">
      <c r="B121" s="26"/>
      <c r="C121" s="83">
        <v>45477.0</v>
      </c>
      <c r="D121" s="28" t="s">
        <v>213</v>
      </c>
      <c r="E121" s="91">
        <v>500000.0</v>
      </c>
      <c r="F121" s="27"/>
      <c r="G121" s="45" t="s">
        <v>13</v>
      </c>
    </row>
    <row r="122" ht="14.25" customHeight="1">
      <c r="B122" s="26"/>
      <c r="C122" s="83">
        <v>45477.0</v>
      </c>
      <c r="D122" s="28" t="s">
        <v>234</v>
      </c>
      <c r="E122" s="91">
        <v>100000.0</v>
      </c>
      <c r="F122" s="27"/>
      <c r="G122" s="43"/>
    </row>
    <row r="123" ht="14.25" customHeight="1">
      <c r="B123" s="26"/>
      <c r="C123" s="83">
        <v>45477.0</v>
      </c>
      <c r="D123" s="28" t="s">
        <v>185</v>
      </c>
      <c r="E123" s="91">
        <v>20000.0</v>
      </c>
      <c r="F123" s="27"/>
      <c r="G123" s="43"/>
    </row>
    <row r="124" ht="14.25" customHeight="1">
      <c r="B124" s="26"/>
      <c r="C124" s="83">
        <v>45477.0</v>
      </c>
      <c r="D124" s="28" t="s">
        <v>350</v>
      </c>
      <c r="E124" s="91">
        <v>500000.0</v>
      </c>
      <c r="F124" s="27"/>
      <c r="G124" s="43"/>
    </row>
    <row r="125" ht="14.25" customHeight="1">
      <c r="B125" s="26"/>
      <c r="C125" s="83">
        <v>45477.0</v>
      </c>
      <c r="D125" s="28" t="s">
        <v>77</v>
      </c>
      <c r="E125" s="91">
        <v>100000.0</v>
      </c>
      <c r="F125" s="27"/>
      <c r="G125" s="43"/>
    </row>
    <row r="126" ht="14.25" customHeight="1">
      <c r="B126" s="26"/>
      <c r="C126" s="83">
        <v>45477.0</v>
      </c>
      <c r="D126" s="28" t="s">
        <v>248</v>
      </c>
      <c r="E126" s="91">
        <v>1000000.0</v>
      </c>
      <c r="F126" s="27"/>
      <c r="G126" s="43"/>
    </row>
    <row r="127" ht="14.25" customHeight="1">
      <c r="B127" s="26"/>
      <c r="C127" s="83">
        <v>45477.0</v>
      </c>
      <c r="D127" s="28" t="s">
        <v>913</v>
      </c>
      <c r="E127" s="91">
        <v>100000.0</v>
      </c>
      <c r="F127" s="27"/>
      <c r="G127" s="43"/>
    </row>
    <row r="128" ht="14.25" customHeight="1">
      <c r="B128" s="26"/>
      <c r="C128" s="83">
        <v>45477.0</v>
      </c>
      <c r="D128" s="28" t="s">
        <v>328</v>
      </c>
      <c r="E128" s="91">
        <v>50000.0</v>
      </c>
      <c r="F128" s="27"/>
      <c r="G128" s="43"/>
    </row>
    <row r="129" ht="14.25" customHeight="1">
      <c r="B129" s="26"/>
      <c r="C129" s="83">
        <v>45477.0</v>
      </c>
      <c r="D129" s="28" t="s">
        <v>282</v>
      </c>
      <c r="E129" s="91">
        <v>78882.0</v>
      </c>
      <c r="F129" s="27"/>
      <c r="G129" s="43"/>
    </row>
    <row r="130" ht="14.25" customHeight="1">
      <c r="B130" s="26"/>
      <c r="C130" s="83">
        <v>45477.0</v>
      </c>
      <c r="D130" s="28" t="s">
        <v>264</v>
      </c>
      <c r="E130" s="91">
        <v>1000000.0</v>
      </c>
      <c r="F130" s="27"/>
      <c r="G130" s="45" t="s">
        <v>13</v>
      </c>
    </row>
    <row r="131" ht="14.25" customHeight="1">
      <c r="B131" s="26"/>
      <c r="C131" s="83">
        <v>45477.0</v>
      </c>
      <c r="D131" s="28" t="s">
        <v>252</v>
      </c>
      <c r="E131" s="91">
        <v>500000.0</v>
      </c>
      <c r="F131" s="27"/>
      <c r="G131" s="43"/>
    </row>
    <row r="132" ht="14.25" customHeight="1">
      <c r="B132" s="26"/>
      <c r="C132" s="83">
        <v>45477.0</v>
      </c>
      <c r="D132" s="28" t="s">
        <v>833</v>
      </c>
      <c r="E132" s="91">
        <v>30000.0</v>
      </c>
      <c r="F132" s="27"/>
      <c r="G132" s="43"/>
    </row>
    <row r="133" ht="14.25" customHeight="1">
      <c r="B133" s="26"/>
      <c r="C133" s="83">
        <v>45477.0</v>
      </c>
      <c r="D133" s="28" t="s">
        <v>640</v>
      </c>
      <c r="E133" s="91">
        <v>500000.0</v>
      </c>
      <c r="F133" s="27"/>
      <c r="G133" s="43"/>
    </row>
    <row r="134" ht="14.25" customHeight="1">
      <c r="B134" s="26"/>
      <c r="C134" s="83">
        <v>45477.0</v>
      </c>
      <c r="D134" s="28" t="s">
        <v>957</v>
      </c>
      <c r="E134" s="91">
        <v>25000.0</v>
      </c>
      <c r="F134" s="27"/>
      <c r="G134" s="43"/>
    </row>
    <row r="135" ht="14.25" customHeight="1">
      <c r="B135" s="26"/>
      <c r="C135" s="83">
        <v>45477.0</v>
      </c>
      <c r="D135" s="28" t="s">
        <v>191</v>
      </c>
      <c r="E135" s="91">
        <v>500000.0</v>
      </c>
      <c r="F135" s="27"/>
      <c r="G135" s="45" t="s">
        <v>13</v>
      </c>
    </row>
    <row r="136" ht="14.25" customHeight="1">
      <c r="B136" s="26"/>
      <c r="C136" s="83">
        <v>45477.0</v>
      </c>
      <c r="D136" s="28" t="s">
        <v>950</v>
      </c>
      <c r="E136" s="91">
        <v>123456.0</v>
      </c>
      <c r="F136" s="27"/>
      <c r="G136" s="43"/>
    </row>
    <row r="137" ht="14.25" customHeight="1">
      <c r="B137" s="26"/>
      <c r="C137" s="83">
        <v>45477.0</v>
      </c>
      <c r="D137" s="28" t="s">
        <v>65</v>
      </c>
      <c r="E137" s="91">
        <v>300000.0</v>
      </c>
      <c r="F137" s="27"/>
      <c r="G137" s="43"/>
    </row>
    <row r="138" ht="14.25" customHeight="1">
      <c r="B138" s="26"/>
      <c r="C138" s="83">
        <v>45477.0</v>
      </c>
      <c r="D138" s="28" t="s">
        <v>1010</v>
      </c>
      <c r="E138" s="91">
        <v>2013269.0</v>
      </c>
      <c r="F138" s="27"/>
      <c r="G138" s="43"/>
    </row>
    <row r="139" ht="14.25" customHeight="1">
      <c r="B139" s="26"/>
      <c r="C139" s="83">
        <v>45477.0</v>
      </c>
      <c r="D139" s="28" t="s">
        <v>92</v>
      </c>
      <c r="E139" s="91">
        <v>50000.0</v>
      </c>
      <c r="F139" s="27"/>
      <c r="G139" s="43"/>
    </row>
    <row r="140" ht="14.25" customHeight="1">
      <c r="B140" s="26"/>
      <c r="C140" s="83">
        <v>45477.0</v>
      </c>
      <c r="D140" s="28" t="s">
        <v>50</v>
      </c>
      <c r="E140" s="91">
        <v>1000000.0</v>
      </c>
      <c r="F140" s="27"/>
      <c r="G140" s="43"/>
    </row>
    <row r="141" ht="14.25" customHeight="1">
      <c r="B141" s="26"/>
      <c r="C141" s="83">
        <v>45477.0</v>
      </c>
      <c r="D141" s="28" t="s">
        <v>144</v>
      </c>
      <c r="E141" s="91">
        <v>300000.0</v>
      </c>
      <c r="F141" s="27"/>
      <c r="G141" s="43"/>
    </row>
    <row r="142" ht="14.25" customHeight="1">
      <c r="B142" s="26"/>
      <c r="C142" s="83">
        <v>45477.0</v>
      </c>
      <c r="D142" s="28" t="s">
        <v>499</v>
      </c>
      <c r="E142" s="91">
        <v>200000.0</v>
      </c>
      <c r="F142" s="27"/>
      <c r="G142" s="43"/>
    </row>
    <row r="143" ht="14.25" customHeight="1">
      <c r="B143" s="26"/>
      <c r="C143" s="83">
        <v>45478.0</v>
      </c>
      <c r="D143" s="28" t="s">
        <v>973</v>
      </c>
      <c r="E143" s="91">
        <v>50000.0</v>
      </c>
      <c r="F143" s="27"/>
      <c r="G143" s="43"/>
    </row>
    <row r="144" ht="14.25" customHeight="1">
      <c r="B144" s="26"/>
      <c r="C144" s="83">
        <v>45478.0</v>
      </c>
      <c r="D144" s="28" t="s">
        <v>77</v>
      </c>
      <c r="E144" s="91">
        <v>100000.0</v>
      </c>
      <c r="F144" s="27"/>
      <c r="G144" s="43"/>
    </row>
    <row r="145" ht="14.25" customHeight="1">
      <c r="B145" s="26"/>
      <c r="C145" s="83">
        <v>45478.0</v>
      </c>
      <c r="D145" s="28" t="s">
        <v>787</v>
      </c>
      <c r="E145" s="91">
        <v>100000.0</v>
      </c>
      <c r="F145" s="27"/>
      <c r="G145" s="43"/>
    </row>
    <row r="146" ht="14.25" customHeight="1">
      <c r="B146" s="26"/>
      <c r="C146" s="83">
        <v>45478.0</v>
      </c>
      <c r="D146" s="28" t="s">
        <v>282</v>
      </c>
      <c r="E146" s="91">
        <v>78882.0</v>
      </c>
      <c r="F146" s="27"/>
      <c r="G146" s="43"/>
    </row>
    <row r="147" ht="14.25" customHeight="1">
      <c r="B147" s="26"/>
      <c r="C147" s="83">
        <v>45478.0</v>
      </c>
      <c r="D147" s="28" t="s">
        <v>72</v>
      </c>
      <c r="E147" s="91">
        <v>500000.0</v>
      </c>
      <c r="F147" s="27"/>
      <c r="G147" s="43"/>
    </row>
    <row r="148" ht="14.25" customHeight="1">
      <c r="B148" s="26"/>
      <c r="C148" s="83">
        <v>45478.0</v>
      </c>
      <c r="D148" s="28" t="s">
        <v>185</v>
      </c>
      <c r="E148" s="91">
        <v>20000.0</v>
      </c>
      <c r="F148" s="27"/>
      <c r="G148" s="43"/>
    </row>
    <row r="149" ht="14.25" customHeight="1">
      <c r="B149" s="26"/>
      <c r="C149" s="83">
        <v>45478.0</v>
      </c>
      <c r="D149" s="28" t="s">
        <v>177</v>
      </c>
      <c r="E149" s="91">
        <v>600000.0</v>
      </c>
      <c r="F149" s="27"/>
      <c r="G149" s="45" t="s">
        <v>56</v>
      </c>
    </row>
    <row r="150" ht="14.25" customHeight="1">
      <c r="B150" s="26"/>
      <c r="C150" s="83">
        <v>45478.0</v>
      </c>
      <c r="D150" s="28" t="s">
        <v>67</v>
      </c>
      <c r="E150" s="91">
        <v>100000.0</v>
      </c>
      <c r="F150" s="27"/>
      <c r="G150" s="43"/>
    </row>
    <row r="151" ht="14.25" customHeight="1">
      <c r="B151" s="26"/>
      <c r="C151" s="83">
        <v>45478.0</v>
      </c>
      <c r="D151" s="28" t="s">
        <v>114</v>
      </c>
      <c r="E151" s="91">
        <v>100000.0</v>
      </c>
      <c r="F151" s="27"/>
      <c r="G151" s="45" t="s">
        <v>13</v>
      </c>
    </row>
    <row r="152" ht="14.25" customHeight="1">
      <c r="B152" s="26"/>
      <c r="C152" s="83">
        <v>45478.0</v>
      </c>
      <c r="D152" s="28" t="s">
        <v>379</v>
      </c>
      <c r="E152" s="91">
        <v>50000.0</v>
      </c>
      <c r="F152" s="27"/>
      <c r="G152" s="43"/>
    </row>
    <row r="153" ht="14.25" customHeight="1">
      <c r="B153" s="26"/>
      <c r="C153" s="83">
        <v>45478.0</v>
      </c>
      <c r="D153" s="28" t="s">
        <v>1011</v>
      </c>
      <c r="E153" s="91">
        <v>50000.0</v>
      </c>
      <c r="F153" s="27"/>
      <c r="G153" s="43"/>
    </row>
    <row r="154" ht="14.25" customHeight="1">
      <c r="B154" s="26"/>
      <c r="C154" s="83">
        <v>45478.0</v>
      </c>
      <c r="D154" s="28" t="s">
        <v>205</v>
      </c>
      <c r="E154" s="91">
        <v>100000.0</v>
      </c>
      <c r="F154" s="27"/>
      <c r="G154" s="43"/>
    </row>
    <row r="155" ht="14.25" customHeight="1">
      <c r="B155" s="26"/>
      <c r="C155" s="83">
        <v>45478.0</v>
      </c>
      <c r="D155" s="28" t="s">
        <v>66</v>
      </c>
      <c r="E155" s="91">
        <v>100000.0</v>
      </c>
      <c r="F155" s="27"/>
      <c r="G155" s="43"/>
    </row>
    <row r="156" ht="14.25" customHeight="1">
      <c r="B156" s="26"/>
      <c r="C156" s="83">
        <v>45478.0</v>
      </c>
      <c r="D156" s="28" t="s">
        <v>66</v>
      </c>
      <c r="E156" s="91">
        <v>100000.0</v>
      </c>
      <c r="F156" s="27"/>
      <c r="G156" s="43"/>
    </row>
    <row r="157" ht="14.25" customHeight="1">
      <c r="B157" s="26"/>
      <c r="C157" s="83">
        <v>45478.0</v>
      </c>
      <c r="D157" s="28" t="s">
        <v>481</v>
      </c>
      <c r="E157" s="91">
        <v>600000.0</v>
      </c>
      <c r="F157" s="27"/>
      <c r="G157" s="43"/>
    </row>
    <row r="158" ht="14.25" customHeight="1">
      <c r="B158" s="26"/>
      <c r="C158" s="83">
        <v>45478.0</v>
      </c>
      <c r="D158" s="28" t="s">
        <v>234</v>
      </c>
      <c r="E158" s="91">
        <v>100000.0</v>
      </c>
      <c r="F158" s="27"/>
      <c r="G158" s="43"/>
    </row>
    <row r="159" ht="14.25" customHeight="1">
      <c r="B159" s="26"/>
      <c r="C159" s="83">
        <v>45478.0</v>
      </c>
      <c r="D159" s="28" t="s">
        <v>957</v>
      </c>
      <c r="E159" s="91">
        <v>25000.0</v>
      </c>
      <c r="F159" s="27"/>
      <c r="G159" s="43"/>
    </row>
    <row r="160" ht="14.25" customHeight="1">
      <c r="B160" s="26"/>
      <c r="C160" s="83">
        <v>45478.0</v>
      </c>
      <c r="D160" s="28" t="s">
        <v>470</v>
      </c>
      <c r="E160" s="91">
        <v>100000.0</v>
      </c>
      <c r="F160" s="27"/>
      <c r="G160" s="43"/>
    </row>
    <row r="161" ht="14.25" customHeight="1">
      <c r="B161" s="26"/>
      <c r="C161" s="83">
        <v>45478.0</v>
      </c>
      <c r="D161" s="28" t="s">
        <v>879</v>
      </c>
      <c r="E161" s="91">
        <v>50000.0</v>
      </c>
      <c r="F161" s="27"/>
      <c r="G161" s="43"/>
    </row>
    <row r="162" ht="14.25" customHeight="1">
      <c r="B162" s="26"/>
      <c r="C162" s="83">
        <v>45478.0</v>
      </c>
      <c r="D162" s="28" t="s">
        <v>850</v>
      </c>
      <c r="E162" s="91">
        <v>100000.0</v>
      </c>
      <c r="F162" s="27"/>
      <c r="G162" s="43"/>
    </row>
    <row r="163" ht="14.25" customHeight="1">
      <c r="B163" s="26"/>
      <c r="C163" s="83">
        <v>45478.0</v>
      </c>
      <c r="D163" s="28" t="s">
        <v>833</v>
      </c>
      <c r="E163" s="91">
        <v>30000.0</v>
      </c>
      <c r="F163" s="27"/>
      <c r="G163" s="43"/>
    </row>
    <row r="164" ht="14.25" customHeight="1">
      <c r="B164" s="26"/>
      <c r="C164" s="83">
        <v>45478.0</v>
      </c>
      <c r="D164" s="28" t="s">
        <v>329</v>
      </c>
      <c r="E164" s="91">
        <v>150000.0</v>
      </c>
      <c r="F164" s="27"/>
      <c r="G164" s="43"/>
    </row>
    <row r="165" ht="14.25" customHeight="1">
      <c r="B165" s="26"/>
      <c r="C165" s="83">
        <v>45478.0</v>
      </c>
      <c r="D165" s="28" t="s">
        <v>130</v>
      </c>
      <c r="E165" s="91">
        <v>50000.0</v>
      </c>
      <c r="F165" s="27"/>
      <c r="G165" s="45" t="s">
        <v>13</v>
      </c>
    </row>
    <row r="166" ht="14.25" customHeight="1">
      <c r="B166" s="26"/>
      <c r="C166" s="83">
        <v>45478.0</v>
      </c>
      <c r="D166" s="28" t="s">
        <v>801</v>
      </c>
      <c r="E166" s="91">
        <v>126195.0</v>
      </c>
      <c r="F166" s="27"/>
      <c r="G166" s="43"/>
    </row>
    <row r="167" ht="14.25" customHeight="1">
      <c r="B167" s="26"/>
      <c r="C167" s="83">
        <v>45478.0</v>
      </c>
      <c r="D167" s="28" t="s">
        <v>122</v>
      </c>
      <c r="E167" s="91">
        <v>50000.0</v>
      </c>
      <c r="F167" s="27"/>
      <c r="G167" s="43"/>
    </row>
    <row r="168" ht="14.25" customHeight="1">
      <c r="B168" s="26"/>
      <c r="C168" s="83">
        <v>45478.0</v>
      </c>
      <c r="D168" s="28" t="s">
        <v>739</v>
      </c>
      <c r="E168" s="91">
        <v>50000.0</v>
      </c>
      <c r="F168" s="27"/>
      <c r="G168" s="43"/>
    </row>
    <row r="169" ht="14.25" customHeight="1">
      <c r="B169" s="26"/>
      <c r="C169" s="83">
        <v>45478.0</v>
      </c>
      <c r="D169" s="28" t="s">
        <v>1012</v>
      </c>
      <c r="E169" s="91">
        <v>1000000.0</v>
      </c>
      <c r="F169" s="27"/>
      <c r="G169" s="43"/>
    </row>
    <row r="170" ht="14.25" customHeight="1">
      <c r="B170" s="26"/>
      <c r="C170" s="83">
        <v>45479.0</v>
      </c>
      <c r="D170" s="28" t="s">
        <v>77</v>
      </c>
      <c r="E170" s="91">
        <v>100000.0</v>
      </c>
      <c r="F170" s="27"/>
      <c r="G170" s="43"/>
    </row>
    <row r="171" ht="14.25" customHeight="1">
      <c r="B171" s="26"/>
      <c r="C171" s="83">
        <v>45479.0</v>
      </c>
      <c r="D171" s="28" t="s">
        <v>973</v>
      </c>
      <c r="E171" s="91">
        <v>50000.0</v>
      </c>
      <c r="F171" s="27"/>
      <c r="G171" s="43"/>
    </row>
    <row r="172" ht="14.25" customHeight="1">
      <c r="B172" s="26"/>
      <c r="C172" s="83">
        <v>45479.0</v>
      </c>
      <c r="D172" s="28" t="s">
        <v>64</v>
      </c>
      <c r="E172" s="91">
        <v>500000.0</v>
      </c>
      <c r="F172" s="27"/>
      <c r="G172" s="45" t="s">
        <v>13</v>
      </c>
    </row>
    <row r="173" ht="14.25" customHeight="1">
      <c r="B173" s="26"/>
      <c r="C173" s="83">
        <v>45479.0</v>
      </c>
      <c r="D173" s="28" t="s">
        <v>354</v>
      </c>
      <c r="E173" s="91">
        <v>100000.0</v>
      </c>
      <c r="F173" s="27"/>
      <c r="G173" s="43"/>
    </row>
    <row r="174" ht="14.25" customHeight="1">
      <c r="B174" s="26"/>
      <c r="C174" s="83">
        <v>45479.0</v>
      </c>
      <c r="D174" s="28" t="s">
        <v>650</v>
      </c>
      <c r="E174" s="91">
        <v>95000.0</v>
      </c>
      <c r="F174" s="27"/>
      <c r="G174" s="43"/>
    </row>
    <row r="175" ht="14.25" customHeight="1">
      <c r="B175" s="26"/>
      <c r="C175" s="83">
        <v>45479.0</v>
      </c>
      <c r="D175" s="28" t="s">
        <v>234</v>
      </c>
      <c r="E175" s="91">
        <v>100000.0</v>
      </c>
      <c r="F175" s="27"/>
      <c r="G175" s="43"/>
    </row>
    <row r="176" ht="14.25" customHeight="1">
      <c r="B176" s="26"/>
      <c r="C176" s="83">
        <v>45479.0</v>
      </c>
      <c r="D176" s="28" t="s">
        <v>66</v>
      </c>
      <c r="E176" s="91">
        <v>100000.0</v>
      </c>
      <c r="F176" s="27"/>
      <c r="G176" s="43"/>
    </row>
    <row r="177" ht="14.25" customHeight="1">
      <c r="B177" s="26"/>
      <c r="C177" s="83">
        <v>45479.0</v>
      </c>
      <c r="D177" s="28" t="s">
        <v>506</v>
      </c>
      <c r="E177" s="91">
        <v>500002.0</v>
      </c>
      <c r="F177" s="27"/>
      <c r="G177" s="45" t="s">
        <v>13</v>
      </c>
    </row>
    <row r="178" ht="14.25" customHeight="1">
      <c r="B178" s="26"/>
      <c r="C178" s="83">
        <v>45479.0</v>
      </c>
      <c r="D178" s="28" t="s">
        <v>211</v>
      </c>
      <c r="E178" s="91">
        <v>300000.0</v>
      </c>
      <c r="F178" s="27"/>
      <c r="G178" s="43"/>
    </row>
    <row r="179" ht="14.25" customHeight="1">
      <c r="B179" s="26"/>
      <c r="C179" s="83">
        <v>45479.0</v>
      </c>
      <c r="D179" s="28" t="s">
        <v>212</v>
      </c>
      <c r="E179" s="91">
        <v>100000.0</v>
      </c>
      <c r="F179" s="27"/>
      <c r="G179" s="43"/>
    </row>
    <row r="180" ht="14.25" customHeight="1">
      <c r="B180" s="26"/>
      <c r="C180" s="83">
        <v>45479.0</v>
      </c>
      <c r="D180" s="28" t="s">
        <v>809</v>
      </c>
      <c r="E180" s="91">
        <v>1500000.0</v>
      </c>
      <c r="F180" s="27"/>
      <c r="G180" s="43"/>
    </row>
    <row r="181" ht="14.25" customHeight="1">
      <c r="B181" s="26"/>
      <c r="C181" s="83">
        <v>45479.0</v>
      </c>
      <c r="D181" s="28" t="s">
        <v>95</v>
      </c>
      <c r="E181" s="91">
        <v>300000.0</v>
      </c>
      <c r="F181" s="27"/>
      <c r="G181" s="43"/>
    </row>
    <row r="182" ht="14.25" customHeight="1">
      <c r="B182" s="26"/>
      <c r="C182" s="83">
        <v>45479.0</v>
      </c>
      <c r="D182" s="26" t="s">
        <v>147</v>
      </c>
      <c r="E182" s="27"/>
      <c r="F182" s="91">
        <v>3000000.0</v>
      </c>
      <c r="G182" s="43"/>
    </row>
    <row r="183" ht="14.25" customHeight="1">
      <c r="B183" s="26"/>
      <c r="C183" s="83">
        <v>45479.0</v>
      </c>
      <c r="D183" s="28" t="s">
        <v>962</v>
      </c>
      <c r="E183" s="27"/>
      <c r="F183" s="91">
        <v>3000000.0</v>
      </c>
      <c r="G183" s="43"/>
    </row>
    <row r="184" ht="14.25" customHeight="1">
      <c r="B184" s="26"/>
      <c r="C184" s="83">
        <v>45479.0</v>
      </c>
      <c r="D184" s="26" t="s">
        <v>149</v>
      </c>
      <c r="E184" s="27"/>
      <c r="F184" s="91">
        <v>3000000.0</v>
      </c>
      <c r="G184" s="43"/>
    </row>
    <row r="185" ht="14.25" customHeight="1">
      <c r="B185" s="26"/>
      <c r="C185" s="83">
        <v>45479.0</v>
      </c>
      <c r="D185" s="26" t="s">
        <v>554</v>
      </c>
      <c r="E185" s="27"/>
      <c r="F185" s="91">
        <v>3000000.0</v>
      </c>
      <c r="G185" s="43"/>
    </row>
    <row r="186" ht="14.25" customHeight="1">
      <c r="B186" s="26"/>
      <c r="C186" s="83">
        <v>45479.0</v>
      </c>
      <c r="D186" s="26" t="s">
        <v>450</v>
      </c>
      <c r="E186" s="27"/>
      <c r="F186" s="91">
        <v>3000000.0</v>
      </c>
      <c r="G186" s="43"/>
    </row>
    <row r="187" ht="14.25" customHeight="1">
      <c r="B187" s="26"/>
      <c r="C187" s="83">
        <v>45479.0</v>
      </c>
      <c r="D187" s="26" t="s">
        <v>451</v>
      </c>
      <c r="E187" s="27"/>
      <c r="F187" s="91">
        <v>3000000.0</v>
      </c>
      <c r="G187" s="43"/>
    </row>
    <row r="188" ht="14.25" customHeight="1">
      <c r="B188" s="26"/>
      <c r="C188" s="83">
        <v>45479.0</v>
      </c>
      <c r="D188" s="28" t="s">
        <v>652</v>
      </c>
      <c r="E188" s="27"/>
      <c r="F188" s="91">
        <v>3000000.0</v>
      </c>
      <c r="G188" s="43"/>
    </row>
    <row r="189" ht="14.25" customHeight="1">
      <c r="B189" s="26"/>
      <c r="C189" s="83">
        <v>45479.0</v>
      </c>
      <c r="D189" s="28" t="s">
        <v>653</v>
      </c>
      <c r="E189" s="27"/>
      <c r="F189" s="91">
        <v>3000000.0</v>
      </c>
      <c r="G189" s="43"/>
    </row>
    <row r="190" ht="14.25" customHeight="1">
      <c r="B190" s="26"/>
      <c r="C190" s="83">
        <v>45479.0</v>
      </c>
      <c r="D190" s="26" t="s">
        <v>452</v>
      </c>
      <c r="E190" s="27"/>
      <c r="F190" s="91">
        <v>3000000.0</v>
      </c>
      <c r="G190" s="43"/>
    </row>
    <row r="191" ht="14.25" customHeight="1">
      <c r="B191" s="26"/>
      <c r="C191" s="83">
        <v>45479.0</v>
      </c>
      <c r="D191" s="26" t="s">
        <v>154</v>
      </c>
      <c r="E191" s="27"/>
      <c r="F191" s="91">
        <v>3000000.0</v>
      </c>
      <c r="G191" s="43"/>
    </row>
    <row r="192" ht="14.25" customHeight="1">
      <c r="B192" s="26"/>
      <c r="C192" s="83">
        <v>45479.0</v>
      </c>
      <c r="D192" s="28" t="s">
        <v>704</v>
      </c>
      <c r="E192" s="27"/>
      <c r="F192" s="91">
        <v>3000000.0</v>
      </c>
      <c r="G192" s="43"/>
    </row>
    <row r="193" ht="14.25" customHeight="1">
      <c r="B193" s="26"/>
      <c r="C193" s="83">
        <v>45479.0</v>
      </c>
      <c r="D193" s="28" t="s">
        <v>907</v>
      </c>
      <c r="E193" s="27"/>
      <c r="F193" s="91">
        <v>1500000.0</v>
      </c>
      <c r="G193" s="43"/>
    </row>
    <row r="194" ht="14.25" customHeight="1">
      <c r="B194" s="26"/>
      <c r="C194" s="83">
        <v>45479.0</v>
      </c>
      <c r="D194" s="18" t="s">
        <v>964</v>
      </c>
      <c r="E194" s="27"/>
      <c r="F194" s="91">
        <v>1500000.0</v>
      </c>
      <c r="G194" s="43"/>
    </row>
    <row r="195" ht="14.25" customHeight="1">
      <c r="B195" s="26"/>
      <c r="C195" s="83">
        <v>45479.0</v>
      </c>
      <c r="D195" s="26" t="s">
        <v>299</v>
      </c>
      <c r="E195" s="27"/>
      <c r="F195" s="91">
        <v>3000000.0</v>
      </c>
      <c r="G195" s="43"/>
    </row>
    <row r="196" ht="14.25" customHeight="1">
      <c r="B196" s="26"/>
      <c r="C196" s="83">
        <v>45480.0</v>
      </c>
      <c r="D196" s="28" t="s">
        <v>77</v>
      </c>
      <c r="E196" s="91">
        <v>100000.0</v>
      </c>
      <c r="F196" s="27"/>
      <c r="G196" s="43"/>
    </row>
    <row r="197" ht="14.25" customHeight="1">
      <c r="B197" s="26"/>
      <c r="C197" s="83">
        <v>45480.0</v>
      </c>
      <c r="D197" s="28" t="s">
        <v>223</v>
      </c>
      <c r="E197" s="91">
        <v>300000.0</v>
      </c>
      <c r="F197" s="27"/>
      <c r="G197" s="43"/>
    </row>
    <row r="198" ht="14.25" customHeight="1">
      <c r="B198" s="26"/>
      <c r="C198" s="83">
        <v>45480.0</v>
      </c>
      <c r="D198" s="28" t="s">
        <v>143</v>
      </c>
      <c r="E198" s="91">
        <v>50000.0</v>
      </c>
      <c r="F198" s="27"/>
      <c r="G198" s="43"/>
    </row>
    <row r="199" ht="14.25" customHeight="1">
      <c r="B199" s="26"/>
      <c r="C199" s="83">
        <v>45480.0</v>
      </c>
      <c r="D199" s="28" t="s">
        <v>489</v>
      </c>
      <c r="E199" s="91">
        <v>200000.0</v>
      </c>
      <c r="F199" s="27"/>
      <c r="G199" s="43"/>
    </row>
    <row r="200" ht="14.25" customHeight="1">
      <c r="B200" s="26"/>
      <c r="C200" s="83">
        <v>45480.0</v>
      </c>
      <c r="D200" s="28" t="s">
        <v>26</v>
      </c>
      <c r="E200" s="91">
        <v>10000.0</v>
      </c>
      <c r="F200" s="27"/>
      <c r="G200" s="43"/>
    </row>
    <row r="201" ht="14.25" customHeight="1">
      <c r="B201" s="26"/>
      <c r="C201" s="83">
        <v>45480.0</v>
      </c>
      <c r="D201" s="28" t="s">
        <v>806</v>
      </c>
      <c r="E201" s="91">
        <v>100000.0</v>
      </c>
      <c r="F201" s="27"/>
      <c r="G201" s="43"/>
    </row>
    <row r="202" ht="14.25" customHeight="1">
      <c r="B202" s="26"/>
      <c r="C202" s="83">
        <v>45480.0</v>
      </c>
      <c r="D202" s="28" t="s">
        <v>66</v>
      </c>
      <c r="E202" s="91">
        <v>100000.0</v>
      </c>
      <c r="F202" s="27"/>
      <c r="G202" s="43"/>
    </row>
    <row r="203" ht="14.25" customHeight="1">
      <c r="B203" s="26"/>
      <c r="C203" s="83">
        <v>45480.0</v>
      </c>
      <c r="D203" s="28" t="s">
        <v>179</v>
      </c>
      <c r="E203" s="91">
        <v>2500000.0</v>
      </c>
      <c r="F203" s="27"/>
      <c r="G203" s="43"/>
    </row>
    <row r="204" ht="14.25" customHeight="1">
      <c r="B204" s="26"/>
      <c r="C204" s="83">
        <v>45480.0</v>
      </c>
      <c r="D204" s="28" t="s">
        <v>552</v>
      </c>
      <c r="E204" s="91">
        <v>5000000.0</v>
      </c>
      <c r="F204" s="27"/>
      <c r="G204" s="43"/>
    </row>
    <row r="205" ht="14.25" customHeight="1">
      <c r="B205" s="26"/>
      <c r="C205" s="83">
        <v>45480.0</v>
      </c>
      <c r="D205" s="28" t="s">
        <v>234</v>
      </c>
      <c r="E205" s="91">
        <v>100000.0</v>
      </c>
      <c r="F205" s="27"/>
      <c r="G205" s="43"/>
    </row>
    <row r="206" ht="14.25" customHeight="1">
      <c r="B206" s="26"/>
      <c r="C206" s="83">
        <v>45480.0</v>
      </c>
      <c r="D206" s="28" t="s">
        <v>178</v>
      </c>
      <c r="E206" s="91">
        <v>1500000.0</v>
      </c>
      <c r="F206" s="27"/>
      <c r="G206" s="43"/>
    </row>
    <row r="207" ht="14.25" customHeight="1">
      <c r="B207" s="26"/>
      <c r="C207" s="83">
        <v>45480.0</v>
      </c>
      <c r="D207" s="28" t="s">
        <v>488</v>
      </c>
      <c r="E207" s="91">
        <v>30000.0</v>
      </c>
      <c r="F207" s="27"/>
      <c r="G207" s="43"/>
    </row>
    <row r="208" ht="14.25" customHeight="1">
      <c r="B208" s="26"/>
      <c r="C208" s="83">
        <v>45480.0</v>
      </c>
      <c r="D208" s="28" t="s">
        <v>973</v>
      </c>
      <c r="E208" s="91">
        <v>50000.0</v>
      </c>
      <c r="F208" s="27"/>
      <c r="G208" s="43"/>
    </row>
    <row r="209" ht="14.25" customHeight="1">
      <c r="B209" s="26"/>
      <c r="C209" s="83">
        <v>45480.0</v>
      </c>
      <c r="D209" s="28" t="s">
        <v>461</v>
      </c>
      <c r="E209" s="91">
        <v>300000.0</v>
      </c>
      <c r="F209" s="27"/>
      <c r="G209" s="43"/>
    </row>
    <row r="210" ht="14.25" customHeight="1">
      <c r="B210" s="26"/>
      <c r="C210" s="83">
        <v>45480.0</v>
      </c>
      <c r="D210" s="28" t="s">
        <v>957</v>
      </c>
      <c r="E210" s="91">
        <v>25000.0</v>
      </c>
      <c r="F210" s="27"/>
      <c r="G210" s="43"/>
    </row>
    <row r="211" ht="14.25" customHeight="1">
      <c r="B211" s="26"/>
      <c r="C211" s="83">
        <v>45480.0</v>
      </c>
      <c r="D211" s="28" t="s">
        <v>51</v>
      </c>
      <c r="E211" s="91">
        <v>25000.0</v>
      </c>
      <c r="F211" s="27"/>
      <c r="G211" s="45" t="s">
        <v>13</v>
      </c>
    </row>
    <row r="212" ht="14.25" customHeight="1">
      <c r="B212" s="26"/>
      <c r="C212" s="83">
        <v>45480.0</v>
      </c>
      <c r="D212" s="28" t="s">
        <v>213</v>
      </c>
      <c r="E212" s="91">
        <v>500000.0</v>
      </c>
      <c r="F212" s="27"/>
      <c r="G212" s="45" t="s">
        <v>13</v>
      </c>
    </row>
    <row r="213" ht="14.25" customHeight="1">
      <c r="B213" s="26"/>
      <c r="C213" s="83">
        <v>45480.0</v>
      </c>
      <c r="D213" s="28" t="s">
        <v>495</v>
      </c>
      <c r="E213" s="91">
        <v>150000.0</v>
      </c>
      <c r="F213" s="27"/>
      <c r="G213" s="43"/>
    </row>
    <row r="214" ht="14.25" customHeight="1">
      <c r="B214" s="26"/>
      <c r="C214" s="83">
        <v>45480.0</v>
      </c>
      <c r="D214" s="28" t="s">
        <v>196</v>
      </c>
      <c r="E214" s="91">
        <v>100000.0</v>
      </c>
      <c r="F214" s="27"/>
      <c r="G214" s="45" t="s">
        <v>13</v>
      </c>
    </row>
    <row r="215" ht="14.25" customHeight="1">
      <c r="B215" s="26"/>
      <c r="C215" s="83">
        <v>45480.0</v>
      </c>
      <c r="D215" s="28" t="s">
        <v>788</v>
      </c>
      <c r="E215" s="91">
        <v>1000000.0</v>
      </c>
      <c r="F215" s="27"/>
      <c r="G215" s="45" t="s">
        <v>13</v>
      </c>
    </row>
    <row r="216" ht="14.25" customHeight="1">
      <c r="B216" s="26"/>
      <c r="C216" s="83">
        <v>45480.0</v>
      </c>
      <c r="D216" s="28" t="s">
        <v>184</v>
      </c>
      <c r="E216" s="91">
        <v>1000000.0</v>
      </c>
      <c r="F216" s="27"/>
      <c r="G216" s="43"/>
    </row>
    <row r="217" ht="14.25" customHeight="1">
      <c r="B217" s="26"/>
      <c r="C217" s="83">
        <v>45480.0</v>
      </c>
      <c r="D217" s="28" t="s">
        <v>914</v>
      </c>
      <c r="E217" s="91">
        <v>300000.0</v>
      </c>
      <c r="F217" s="27"/>
      <c r="G217" s="43"/>
    </row>
    <row r="218" ht="14.25" customHeight="1">
      <c r="B218" s="26"/>
      <c r="C218" s="83">
        <v>45480.0</v>
      </c>
      <c r="D218" s="28" t="s">
        <v>561</v>
      </c>
      <c r="E218" s="91">
        <v>500000.0</v>
      </c>
      <c r="F218" s="27"/>
      <c r="G218" s="43"/>
    </row>
    <row r="219" ht="14.25" customHeight="1">
      <c r="B219" s="26"/>
      <c r="C219" s="83">
        <v>45481.0</v>
      </c>
      <c r="D219" s="28" t="s">
        <v>20</v>
      </c>
      <c r="E219" s="91">
        <v>50000.0</v>
      </c>
      <c r="F219" s="27"/>
      <c r="G219" s="43"/>
    </row>
    <row r="220" ht="14.25" customHeight="1">
      <c r="B220" s="26"/>
      <c r="C220" s="83">
        <v>45481.0</v>
      </c>
      <c r="D220" s="28" t="s">
        <v>42</v>
      </c>
      <c r="E220" s="91">
        <v>200000.0</v>
      </c>
      <c r="F220" s="27"/>
      <c r="G220" s="43"/>
    </row>
    <row r="221" ht="14.25" customHeight="1">
      <c r="B221" s="26"/>
      <c r="C221" s="83">
        <v>45481.0</v>
      </c>
      <c r="D221" s="28" t="s">
        <v>807</v>
      </c>
      <c r="E221" s="91">
        <v>100000.0</v>
      </c>
      <c r="F221" s="27"/>
      <c r="G221" s="43"/>
    </row>
    <row r="222" ht="14.25" customHeight="1">
      <c r="B222" s="26"/>
      <c r="C222" s="83">
        <v>45481.0</v>
      </c>
      <c r="D222" s="28" t="s">
        <v>37</v>
      </c>
      <c r="E222" s="91">
        <v>500333.0</v>
      </c>
      <c r="F222" s="27"/>
      <c r="G222" s="43"/>
    </row>
    <row r="223" ht="14.25" customHeight="1">
      <c r="B223" s="26"/>
      <c r="C223" s="83">
        <v>45481.0</v>
      </c>
      <c r="D223" s="28" t="s">
        <v>37</v>
      </c>
      <c r="E223" s="91">
        <v>1000333.0</v>
      </c>
      <c r="F223" s="27"/>
      <c r="G223" s="43"/>
    </row>
    <row r="224" ht="14.25" customHeight="1">
      <c r="B224" s="26"/>
      <c r="C224" s="83">
        <v>45481.0</v>
      </c>
      <c r="D224" s="28" t="s">
        <v>183</v>
      </c>
      <c r="E224" s="91">
        <v>50000.0</v>
      </c>
      <c r="F224" s="27"/>
      <c r="G224" s="43"/>
    </row>
    <row r="225" ht="14.25" customHeight="1">
      <c r="B225" s="26"/>
      <c r="C225" s="83">
        <v>45481.0</v>
      </c>
      <c r="D225" s="28" t="s">
        <v>198</v>
      </c>
      <c r="E225" s="91">
        <v>3000000.0</v>
      </c>
      <c r="F225" s="27"/>
      <c r="G225" s="43"/>
    </row>
    <row r="226" ht="14.25" customHeight="1">
      <c r="B226" s="26"/>
      <c r="C226" s="83">
        <v>45481.0</v>
      </c>
      <c r="D226" s="28" t="s">
        <v>97</v>
      </c>
      <c r="E226" s="91">
        <v>300000.0</v>
      </c>
      <c r="F226" s="27"/>
      <c r="G226" s="43"/>
    </row>
    <row r="227" ht="14.25" customHeight="1">
      <c r="B227" s="26"/>
      <c r="C227" s="83">
        <v>45481.0</v>
      </c>
      <c r="D227" s="28" t="s">
        <v>345</v>
      </c>
      <c r="E227" s="91">
        <v>555555.0</v>
      </c>
      <c r="F227" s="27"/>
      <c r="G227" s="43"/>
    </row>
    <row r="228" ht="14.25" customHeight="1">
      <c r="B228" s="26"/>
      <c r="C228" s="83">
        <v>45481.0</v>
      </c>
      <c r="D228" s="28" t="s">
        <v>957</v>
      </c>
      <c r="E228" s="91">
        <v>25000.0</v>
      </c>
      <c r="F228" s="27"/>
      <c r="G228" s="43"/>
    </row>
    <row r="229" ht="14.25" customHeight="1">
      <c r="B229" s="26"/>
      <c r="C229" s="83">
        <v>45481.0</v>
      </c>
      <c r="D229" s="28" t="s">
        <v>874</v>
      </c>
      <c r="E229" s="91">
        <v>200000.0</v>
      </c>
      <c r="F229" s="27"/>
      <c r="G229" s="43"/>
    </row>
    <row r="230" ht="14.25" customHeight="1">
      <c r="B230" s="26"/>
      <c r="C230" s="83">
        <v>45481.0</v>
      </c>
      <c r="D230" s="28" t="s">
        <v>77</v>
      </c>
      <c r="E230" s="91">
        <v>100000.0</v>
      </c>
      <c r="F230" s="27"/>
      <c r="G230" s="43"/>
    </row>
    <row r="231" ht="14.25" customHeight="1">
      <c r="B231" s="26"/>
      <c r="C231" s="83">
        <v>45481.0</v>
      </c>
      <c r="D231" s="28" t="s">
        <v>282</v>
      </c>
      <c r="E231" s="91">
        <v>78882.0</v>
      </c>
      <c r="F231" s="27"/>
      <c r="G231" s="43"/>
    </row>
    <row r="232" ht="14.25" customHeight="1">
      <c r="B232" s="26"/>
      <c r="C232" s="83">
        <v>45481.0</v>
      </c>
      <c r="D232" s="28" t="s">
        <v>9</v>
      </c>
      <c r="E232" s="91">
        <v>200000.0</v>
      </c>
      <c r="F232" s="27"/>
      <c r="G232" s="43"/>
    </row>
    <row r="233" ht="14.25" customHeight="1">
      <c r="B233" s="26"/>
      <c r="C233" s="83">
        <v>45481.0</v>
      </c>
      <c r="D233" s="28" t="s">
        <v>987</v>
      </c>
      <c r="E233" s="91">
        <v>2000000.0</v>
      </c>
      <c r="F233" s="27"/>
      <c r="G233" s="45" t="s">
        <v>13</v>
      </c>
    </row>
    <row r="234" ht="14.25" customHeight="1">
      <c r="B234" s="26"/>
      <c r="C234" s="83">
        <v>45481.0</v>
      </c>
      <c r="D234" s="28" t="s">
        <v>124</v>
      </c>
      <c r="E234" s="91">
        <v>142100.0</v>
      </c>
      <c r="F234" s="27"/>
      <c r="G234" s="43"/>
    </row>
    <row r="235" ht="14.25" customHeight="1">
      <c r="B235" s="26"/>
      <c r="C235" s="83">
        <v>45481.0</v>
      </c>
      <c r="D235" s="28" t="s">
        <v>66</v>
      </c>
      <c r="E235" s="91">
        <v>100000.0</v>
      </c>
      <c r="F235" s="27"/>
      <c r="G235" s="43"/>
    </row>
    <row r="236" ht="14.25" customHeight="1">
      <c r="B236" s="26"/>
      <c r="C236" s="83">
        <v>45481.0</v>
      </c>
      <c r="D236" s="28" t="s">
        <v>180</v>
      </c>
      <c r="E236" s="91">
        <v>50000.0</v>
      </c>
      <c r="F236" s="27"/>
      <c r="G236" s="43"/>
    </row>
    <row r="237" ht="14.25" customHeight="1">
      <c r="B237" s="26"/>
      <c r="C237" s="83">
        <v>45481.0</v>
      </c>
      <c r="D237" s="28" t="s">
        <v>26</v>
      </c>
      <c r="E237" s="91">
        <v>10000.0</v>
      </c>
      <c r="F237" s="27"/>
      <c r="G237" s="43"/>
    </row>
    <row r="238" ht="14.25" customHeight="1">
      <c r="B238" s="26"/>
      <c r="C238" s="83">
        <v>45481.0</v>
      </c>
      <c r="D238" s="28" t="s">
        <v>338</v>
      </c>
      <c r="E238" s="91">
        <v>300000.0</v>
      </c>
      <c r="F238" s="27"/>
      <c r="G238" s="43"/>
    </row>
    <row r="239" ht="14.25" customHeight="1">
      <c r="B239" s="26"/>
      <c r="C239" s="83">
        <v>45481.0</v>
      </c>
      <c r="D239" s="28" t="s">
        <v>534</v>
      </c>
      <c r="E239" s="91">
        <v>50000.0</v>
      </c>
      <c r="F239" s="27"/>
      <c r="G239" s="45" t="s">
        <v>13</v>
      </c>
    </row>
    <row r="240" ht="14.25" customHeight="1">
      <c r="B240" s="26"/>
      <c r="C240" s="83">
        <v>45481.0</v>
      </c>
      <c r="D240" s="28" t="s">
        <v>1013</v>
      </c>
      <c r="E240" s="91">
        <v>250000.0</v>
      </c>
      <c r="F240" s="27"/>
      <c r="G240" s="43"/>
    </row>
    <row r="241" ht="14.25" customHeight="1">
      <c r="B241" s="26"/>
      <c r="C241" s="83">
        <v>45481.0</v>
      </c>
      <c r="D241" s="28" t="s">
        <v>474</v>
      </c>
      <c r="E241" s="91">
        <v>50000.0</v>
      </c>
      <c r="F241" s="27"/>
      <c r="G241" s="43"/>
    </row>
    <row r="242" ht="14.25" customHeight="1">
      <c r="B242" s="26"/>
      <c r="C242" s="83">
        <v>45481.0</v>
      </c>
      <c r="D242" s="28" t="s">
        <v>465</v>
      </c>
      <c r="E242" s="91">
        <v>25000.0</v>
      </c>
      <c r="F242" s="27"/>
      <c r="G242" s="45"/>
    </row>
    <row r="243" ht="14.25" customHeight="1">
      <c r="B243" s="26"/>
      <c r="C243" s="83">
        <v>45481.0</v>
      </c>
      <c r="D243" s="28" t="s">
        <v>465</v>
      </c>
      <c r="E243" s="91">
        <v>25055.0</v>
      </c>
      <c r="F243" s="27"/>
      <c r="G243" s="45" t="s">
        <v>382</v>
      </c>
    </row>
    <row r="244" ht="14.25" customHeight="1">
      <c r="B244" s="26"/>
      <c r="C244" s="83">
        <v>45481.0</v>
      </c>
      <c r="D244" s="28" t="s">
        <v>1014</v>
      </c>
      <c r="E244" s="91">
        <v>500000.0</v>
      </c>
      <c r="F244" s="27"/>
      <c r="G244" s="43"/>
    </row>
    <row r="245" ht="14.25" customHeight="1">
      <c r="B245" s="26"/>
      <c r="C245" s="83">
        <v>45482.0</v>
      </c>
      <c r="D245" s="28" t="s">
        <v>103</v>
      </c>
      <c r="E245" s="91">
        <v>250000.0</v>
      </c>
      <c r="F245" s="27"/>
      <c r="G245" s="43"/>
    </row>
    <row r="246" ht="14.25" customHeight="1">
      <c r="B246" s="26"/>
      <c r="C246" s="83">
        <v>45482.0</v>
      </c>
      <c r="D246" s="28" t="s">
        <v>327</v>
      </c>
      <c r="E246" s="91">
        <v>100000.0</v>
      </c>
      <c r="F246" s="27"/>
      <c r="G246" s="45" t="s">
        <v>13</v>
      </c>
    </row>
    <row r="247" ht="14.25" customHeight="1">
      <c r="B247" s="26"/>
      <c r="C247" s="83">
        <v>45482.0</v>
      </c>
      <c r="D247" s="28" t="s">
        <v>994</v>
      </c>
      <c r="E247" s="91">
        <v>50000.0</v>
      </c>
      <c r="F247" s="27"/>
      <c r="G247" s="43"/>
    </row>
    <row r="248" ht="14.25" customHeight="1">
      <c r="B248" s="26"/>
      <c r="C248" s="83">
        <v>45482.0</v>
      </c>
      <c r="D248" s="28" t="s">
        <v>326</v>
      </c>
      <c r="E248" s="91">
        <v>100000.0</v>
      </c>
      <c r="F248" s="27"/>
      <c r="G248" s="43"/>
    </row>
    <row r="249" ht="14.25" customHeight="1">
      <c r="B249" s="26"/>
      <c r="C249" s="83">
        <v>45482.0</v>
      </c>
      <c r="D249" s="28" t="s">
        <v>26</v>
      </c>
      <c r="E249" s="91">
        <v>10000.0</v>
      </c>
      <c r="F249" s="27"/>
      <c r="G249" s="43"/>
    </row>
    <row r="250" ht="14.25" customHeight="1">
      <c r="B250" s="26"/>
      <c r="C250" s="83">
        <v>45482.0</v>
      </c>
      <c r="D250" s="28" t="s">
        <v>77</v>
      </c>
      <c r="E250" s="91">
        <v>100000.0</v>
      </c>
      <c r="F250" s="27"/>
      <c r="G250" s="43"/>
    </row>
    <row r="251" ht="14.25" customHeight="1">
      <c r="B251" s="26"/>
      <c r="C251" s="83">
        <v>45482.0</v>
      </c>
      <c r="D251" s="28" t="s">
        <v>593</v>
      </c>
      <c r="E251" s="91">
        <v>50000.0</v>
      </c>
      <c r="F251" s="27"/>
      <c r="G251" s="43"/>
    </row>
    <row r="252" ht="14.25" customHeight="1">
      <c r="B252" s="26"/>
      <c r="C252" s="83">
        <v>45482.0</v>
      </c>
      <c r="D252" s="28" t="s">
        <v>185</v>
      </c>
      <c r="E252" s="91">
        <v>40000.0</v>
      </c>
      <c r="F252" s="27"/>
      <c r="G252" s="43"/>
    </row>
    <row r="253" ht="14.25" customHeight="1">
      <c r="B253" s="26"/>
      <c r="C253" s="83">
        <v>45482.0</v>
      </c>
      <c r="D253" s="28" t="s">
        <v>66</v>
      </c>
      <c r="E253" s="91">
        <v>100000.0</v>
      </c>
      <c r="F253" s="27"/>
      <c r="G253" s="43"/>
    </row>
    <row r="254" ht="14.25" customHeight="1">
      <c r="B254" s="26"/>
      <c r="C254" s="83">
        <v>45482.0</v>
      </c>
      <c r="D254" s="28" t="s">
        <v>87</v>
      </c>
      <c r="E254" s="91">
        <v>100000.0</v>
      </c>
      <c r="F254" s="27"/>
      <c r="G254" s="43"/>
    </row>
    <row r="255" ht="14.25" customHeight="1">
      <c r="B255" s="26"/>
      <c r="C255" s="83">
        <v>45482.0</v>
      </c>
      <c r="D255" s="28" t="s">
        <v>249</v>
      </c>
      <c r="E255" s="91">
        <v>150000.0</v>
      </c>
      <c r="F255" s="27"/>
      <c r="G255" s="43"/>
    </row>
    <row r="256" ht="14.25" customHeight="1">
      <c r="B256" s="26"/>
      <c r="C256" s="83">
        <v>45482.0</v>
      </c>
      <c r="D256" s="28" t="s">
        <v>1015</v>
      </c>
      <c r="E256" s="91">
        <v>200000.0</v>
      </c>
      <c r="F256" s="27"/>
      <c r="G256" s="43"/>
    </row>
    <row r="257" ht="14.25" customHeight="1">
      <c r="B257" s="26"/>
      <c r="C257" s="83">
        <v>45482.0</v>
      </c>
      <c r="D257" s="28" t="s">
        <v>470</v>
      </c>
      <c r="E257" s="91">
        <v>38000.0</v>
      </c>
      <c r="F257" s="27"/>
      <c r="G257" s="43"/>
    </row>
    <row r="258" ht="14.25" customHeight="1">
      <c r="B258" s="26"/>
      <c r="C258" s="83">
        <v>45482.0</v>
      </c>
      <c r="D258" s="28" t="s">
        <v>973</v>
      </c>
      <c r="E258" s="91">
        <v>100000.0</v>
      </c>
      <c r="F258" s="27"/>
      <c r="G258" s="43"/>
    </row>
    <row r="259" ht="14.25" customHeight="1">
      <c r="B259" s="26"/>
      <c r="C259" s="83">
        <v>45482.0</v>
      </c>
      <c r="D259" s="28" t="s">
        <v>781</v>
      </c>
      <c r="E259" s="91">
        <v>50000.0</v>
      </c>
      <c r="F259" s="27"/>
      <c r="G259" s="43"/>
    </row>
    <row r="260" ht="14.25" customHeight="1">
      <c r="B260" s="26"/>
      <c r="C260" s="83">
        <v>45482.0</v>
      </c>
      <c r="D260" s="28" t="s">
        <v>333</v>
      </c>
      <c r="E260" s="91">
        <v>50000.0</v>
      </c>
      <c r="F260" s="27"/>
      <c r="G260" s="45" t="s">
        <v>13</v>
      </c>
    </row>
    <row r="261" ht="14.25" customHeight="1">
      <c r="B261" s="26"/>
      <c r="C261" s="83">
        <v>45482.0</v>
      </c>
      <c r="D261" s="28" t="s">
        <v>1016</v>
      </c>
      <c r="E261" s="91">
        <v>71000.0</v>
      </c>
      <c r="F261" s="27"/>
      <c r="G261" s="43"/>
    </row>
    <row r="262" ht="14.25" customHeight="1">
      <c r="B262" s="26"/>
      <c r="C262" s="83">
        <v>45482.0</v>
      </c>
      <c r="D262" s="28" t="s">
        <v>126</v>
      </c>
      <c r="E262" s="91">
        <v>200000.0</v>
      </c>
      <c r="F262" s="27"/>
      <c r="G262" s="43"/>
    </row>
    <row r="263" ht="14.25" customHeight="1">
      <c r="B263" s="26"/>
      <c r="C263" s="83">
        <v>45483.0</v>
      </c>
      <c r="D263" s="28" t="s">
        <v>119</v>
      </c>
      <c r="E263" s="91">
        <v>200000.0</v>
      </c>
      <c r="F263" s="27"/>
      <c r="G263" s="43"/>
    </row>
    <row r="264" ht="14.25" customHeight="1">
      <c r="B264" s="26"/>
      <c r="C264" s="83">
        <v>45483.0</v>
      </c>
      <c r="D264" s="26" t="s">
        <v>300</v>
      </c>
      <c r="E264" s="27"/>
      <c r="F264" s="91">
        <v>3000000.0</v>
      </c>
      <c r="G264" s="43"/>
    </row>
    <row r="265" ht="14.25" customHeight="1">
      <c r="B265" s="26"/>
      <c r="C265" s="83">
        <v>45483.0</v>
      </c>
      <c r="D265" s="28" t="s">
        <v>147</v>
      </c>
      <c r="E265" s="27"/>
      <c r="F265" s="91">
        <v>3000000.0</v>
      </c>
      <c r="G265" s="43"/>
    </row>
    <row r="266" ht="14.25" customHeight="1">
      <c r="B266" s="26"/>
      <c r="C266" s="83">
        <v>45483.0</v>
      </c>
      <c r="D266" s="28" t="s">
        <v>951</v>
      </c>
      <c r="E266" s="27"/>
      <c r="F266" s="91">
        <v>3000000.0</v>
      </c>
      <c r="G266" s="43"/>
    </row>
    <row r="267" ht="14.25" customHeight="1">
      <c r="B267" s="26"/>
      <c r="C267" s="83">
        <v>45483.0</v>
      </c>
      <c r="D267" s="28" t="s">
        <v>652</v>
      </c>
      <c r="E267" s="27"/>
      <c r="F267" s="91">
        <v>3000000.0</v>
      </c>
      <c r="G267" s="43"/>
    </row>
    <row r="268" ht="14.25" customHeight="1">
      <c r="B268" s="26"/>
      <c r="C268" s="83">
        <v>45483.0</v>
      </c>
      <c r="D268" s="28" t="s">
        <v>653</v>
      </c>
      <c r="E268" s="27"/>
      <c r="F268" s="91">
        <v>3000000.0</v>
      </c>
      <c r="G268" s="43"/>
    </row>
    <row r="269" ht="14.25" customHeight="1">
      <c r="B269" s="26"/>
      <c r="C269" s="83">
        <v>45483.0</v>
      </c>
      <c r="D269" s="28" t="s">
        <v>834</v>
      </c>
      <c r="E269" s="27"/>
      <c r="F269" s="91">
        <v>3000000.0</v>
      </c>
      <c r="G269" s="43"/>
    </row>
    <row r="270" ht="14.25" customHeight="1">
      <c r="B270" s="26"/>
      <c r="C270" s="83">
        <v>45483.0</v>
      </c>
      <c r="D270" s="26" t="s">
        <v>301</v>
      </c>
      <c r="E270" s="27"/>
      <c r="F270" s="91">
        <v>3000000.0</v>
      </c>
      <c r="G270" s="43"/>
    </row>
    <row r="271" ht="14.25" customHeight="1">
      <c r="B271" s="26"/>
      <c r="C271" s="83">
        <v>45483.0</v>
      </c>
      <c r="D271" s="28" t="s">
        <v>77</v>
      </c>
      <c r="E271" s="91">
        <v>100000.0</v>
      </c>
      <c r="F271" s="27"/>
      <c r="G271" s="43"/>
    </row>
    <row r="272" ht="14.25" customHeight="1">
      <c r="B272" s="26"/>
      <c r="C272" s="83">
        <v>45483.0</v>
      </c>
      <c r="D272" s="28" t="s">
        <v>516</v>
      </c>
      <c r="E272" s="91"/>
      <c r="F272" s="91">
        <v>1.018E7</v>
      </c>
      <c r="G272" s="43"/>
    </row>
    <row r="273" ht="14.25" customHeight="1">
      <c r="B273" s="26"/>
      <c r="C273" s="83">
        <v>45483.0</v>
      </c>
      <c r="D273" s="28" t="s">
        <v>282</v>
      </c>
      <c r="E273" s="91">
        <v>78882.0</v>
      </c>
      <c r="F273" s="27"/>
      <c r="G273" s="43"/>
    </row>
    <row r="274" ht="14.25" customHeight="1">
      <c r="B274" s="26"/>
      <c r="C274" s="83">
        <v>45483.0</v>
      </c>
      <c r="D274" s="28" t="s">
        <v>185</v>
      </c>
      <c r="E274" s="91">
        <v>40000.0</v>
      </c>
      <c r="F274" s="27"/>
      <c r="G274" s="43"/>
    </row>
    <row r="275" ht="14.25" customHeight="1">
      <c r="B275" s="26"/>
      <c r="C275" s="83">
        <v>45483.0</v>
      </c>
      <c r="D275" s="28" t="s">
        <v>576</v>
      </c>
      <c r="E275" s="91">
        <v>200000.0</v>
      </c>
      <c r="F275" s="27"/>
      <c r="G275" s="43"/>
    </row>
    <row r="276" ht="14.25" customHeight="1">
      <c r="B276" s="26"/>
      <c r="C276" s="83">
        <v>45483.0</v>
      </c>
      <c r="D276" s="28" t="s">
        <v>393</v>
      </c>
      <c r="E276" s="91">
        <v>250000.0</v>
      </c>
      <c r="F276" s="27"/>
      <c r="G276" s="45" t="s">
        <v>13</v>
      </c>
    </row>
    <row r="277" ht="14.25" customHeight="1">
      <c r="B277" s="26"/>
      <c r="C277" s="83">
        <v>45483.0</v>
      </c>
      <c r="D277" s="28" t="s">
        <v>48</v>
      </c>
      <c r="E277" s="91">
        <v>150000.0</v>
      </c>
      <c r="F277" s="27"/>
      <c r="G277" s="43"/>
    </row>
    <row r="278" ht="14.25" customHeight="1">
      <c r="B278" s="26"/>
      <c r="C278" s="83">
        <v>45483.0</v>
      </c>
      <c r="D278" s="28" t="s">
        <v>448</v>
      </c>
      <c r="E278" s="91">
        <v>211073.0</v>
      </c>
      <c r="F278" s="27"/>
      <c r="G278" s="43"/>
    </row>
    <row r="279" ht="14.25" customHeight="1">
      <c r="B279" s="26"/>
      <c r="C279" s="83">
        <v>45483.0</v>
      </c>
      <c r="D279" s="28" t="s">
        <v>581</v>
      </c>
      <c r="E279" s="91">
        <v>1000000.0</v>
      </c>
      <c r="F279" s="27"/>
      <c r="G279" s="43"/>
    </row>
    <row r="280" ht="14.25" customHeight="1">
      <c r="B280" s="26"/>
      <c r="C280" s="83">
        <v>45483.0</v>
      </c>
      <c r="D280" s="28" t="s">
        <v>26</v>
      </c>
      <c r="E280" s="91">
        <v>10000.0</v>
      </c>
      <c r="F280" s="27"/>
      <c r="G280" s="43"/>
    </row>
    <row r="281" ht="14.25" customHeight="1">
      <c r="B281" s="26"/>
      <c r="C281" s="83">
        <v>45483.0</v>
      </c>
      <c r="D281" s="28" t="s">
        <v>75</v>
      </c>
      <c r="E281" s="91">
        <v>100000.0</v>
      </c>
      <c r="F281" s="27"/>
      <c r="G281" s="43"/>
    </row>
    <row r="282" ht="14.25" customHeight="1">
      <c r="B282" s="26"/>
      <c r="C282" s="83">
        <v>45483.0</v>
      </c>
      <c r="D282" s="28" t="s">
        <v>174</v>
      </c>
      <c r="E282" s="91">
        <v>250000.0</v>
      </c>
      <c r="F282" s="27"/>
      <c r="G282" s="45" t="s">
        <v>13</v>
      </c>
    </row>
    <row r="283" ht="14.25" customHeight="1">
      <c r="B283" s="26"/>
      <c r="C283" s="83">
        <v>45483.0</v>
      </c>
      <c r="D283" s="28" t="s">
        <v>240</v>
      </c>
      <c r="E283" s="91">
        <v>50000.0</v>
      </c>
      <c r="F283" s="27"/>
      <c r="G283" s="43"/>
    </row>
    <row r="284" ht="14.25" customHeight="1">
      <c r="B284" s="26"/>
      <c r="C284" s="83">
        <v>45483.0</v>
      </c>
      <c r="D284" s="28" t="s">
        <v>66</v>
      </c>
      <c r="E284" s="91">
        <v>100000.0</v>
      </c>
      <c r="F284" s="27"/>
      <c r="G284" s="43"/>
    </row>
    <row r="285" ht="14.25" customHeight="1">
      <c r="B285" s="26"/>
      <c r="C285" s="83">
        <v>45483.0</v>
      </c>
      <c r="D285" s="28" t="s">
        <v>189</v>
      </c>
      <c r="E285" s="91">
        <v>300000.0</v>
      </c>
      <c r="F285" s="27"/>
      <c r="G285" s="43"/>
    </row>
    <row r="286" ht="14.25" customHeight="1">
      <c r="B286" s="26"/>
      <c r="C286" s="83">
        <v>45483.0</v>
      </c>
      <c r="D286" s="28" t="s">
        <v>668</v>
      </c>
      <c r="E286" s="91">
        <v>250000.0</v>
      </c>
      <c r="F286" s="27"/>
      <c r="G286" s="45" t="s">
        <v>13</v>
      </c>
    </row>
    <row r="287" ht="14.25" customHeight="1">
      <c r="B287" s="26"/>
      <c r="C287" s="83">
        <v>45483.0</v>
      </c>
      <c r="D287" s="28" t="s">
        <v>957</v>
      </c>
      <c r="E287" s="91">
        <v>25000.0</v>
      </c>
      <c r="F287" s="27"/>
      <c r="G287" s="43"/>
    </row>
    <row r="288" ht="14.25" customHeight="1">
      <c r="B288" s="26"/>
      <c r="C288" s="83">
        <v>45483.0</v>
      </c>
      <c r="D288" s="28" t="s">
        <v>850</v>
      </c>
      <c r="E288" s="91">
        <v>60000.0</v>
      </c>
      <c r="F288" s="27"/>
      <c r="G288" s="43"/>
    </row>
    <row r="289" ht="14.25" customHeight="1">
      <c r="B289" s="26"/>
      <c r="C289" s="83">
        <v>45483.0</v>
      </c>
      <c r="D289" s="28" t="s">
        <v>89</v>
      </c>
      <c r="E289" s="91">
        <v>150000.0</v>
      </c>
      <c r="F289" s="27"/>
      <c r="G289" s="43"/>
    </row>
    <row r="290" ht="14.25" customHeight="1">
      <c r="B290" s="26"/>
      <c r="C290" s="83">
        <v>45484.0</v>
      </c>
      <c r="D290" s="28" t="s">
        <v>77</v>
      </c>
      <c r="E290" s="91">
        <v>100000.0</v>
      </c>
      <c r="F290" s="27"/>
      <c r="G290" s="43"/>
    </row>
    <row r="291" ht="14.25" customHeight="1">
      <c r="B291" s="26"/>
      <c r="C291" s="83">
        <v>45484.0</v>
      </c>
      <c r="D291" s="28" t="s">
        <v>282</v>
      </c>
      <c r="E291" s="91">
        <v>78882.0</v>
      </c>
      <c r="F291" s="27"/>
      <c r="G291" s="43"/>
    </row>
    <row r="292" ht="14.25" customHeight="1">
      <c r="B292" s="26"/>
      <c r="C292" s="83">
        <v>45484.0</v>
      </c>
      <c r="D292" s="28" t="s">
        <v>751</v>
      </c>
      <c r="E292" s="91">
        <v>450000.0</v>
      </c>
      <c r="F292" s="27"/>
      <c r="G292" s="43"/>
    </row>
    <row r="293" ht="14.25" customHeight="1">
      <c r="B293" s="26"/>
      <c r="C293" s="83">
        <v>45484.0</v>
      </c>
      <c r="D293" s="28" t="s">
        <v>681</v>
      </c>
      <c r="E293" s="91">
        <v>100000.0</v>
      </c>
      <c r="F293" s="27"/>
      <c r="G293" s="43"/>
    </row>
    <row r="294" ht="14.25" customHeight="1">
      <c r="B294" s="26"/>
      <c r="C294" s="83">
        <v>45484.0</v>
      </c>
      <c r="D294" s="28" t="s">
        <v>66</v>
      </c>
      <c r="E294" s="91">
        <v>100000.0</v>
      </c>
      <c r="F294" s="27"/>
      <c r="G294" s="43"/>
    </row>
    <row r="295" ht="14.25" customHeight="1">
      <c r="B295" s="26"/>
      <c r="C295" s="83">
        <v>45484.0</v>
      </c>
      <c r="D295" s="28" t="s">
        <v>678</v>
      </c>
      <c r="E295" s="91">
        <v>100000.0</v>
      </c>
      <c r="F295" s="27"/>
      <c r="G295" s="43"/>
    </row>
    <row r="296" ht="14.25" customHeight="1">
      <c r="B296" s="26"/>
      <c r="C296" s="83">
        <v>45484.0</v>
      </c>
      <c r="D296" s="28" t="s">
        <v>201</v>
      </c>
      <c r="E296" s="91">
        <v>100000.0</v>
      </c>
      <c r="F296" s="27"/>
      <c r="G296" s="43"/>
    </row>
    <row r="297" ht="14.25" customHeight="1">
      <c r="B297" s="26"/>
      <c r="C297" s="83">
        <v>45484.0</v>
      </c>
      <c r="D297" s="28" t="s">
        <v>957</v>
      </c>
      <c r="E297" s="91">
        <v>25000.0</v>
      </c>
      <c r="F297" s="27"/>
      <c r="G297" s="43"/>
    </row>
    <row r="298" ht="14.25" customHeight="1">
      <c r="B298" s="26"/>
      <c r="C298" s="83">
        <v>45484.0</v>
      </c>
      <c r="D298" s="28" t="s">
        <v>26</v>
      </c>
      <c r="E298" s="91">
        <v>20000.0</v>
      </c>
      <c r="F298" s="27"/>
      <c r="G298" s="43"/>
    </row>
    <row r="299" ht="14.25" customHeight="1">
      <c r="B299" s="26"/>
      <c r="C299" s="83">
        <v>45484.0</v>
      </c>
      <c r="D299" s="28" t="s">
        <v>1017</v>
      </c>
      <c r="E299" s="91">
        <v>100000.0</v>
      </c>
      <c r="F299" s="27"/>
      <c r="G299" s="45" t="s">
        <v>13</v>
      </c>
    </row>
    <row r="300" ht="14.25" customHeight="1">
      <c r="B300" s="26"/>
      <c r="C300" s="83">
        <v>45484.0</v>
      </c>
      <c r="D300" s="28" t="s">
        <v>15</v>
      </c>
      <c r="E300" s="91">
        <v>200000.0</v>
      </c>
      <c r="F300" s="27"/>
      <c r="G300" s="45" t="s">
        <v>13</v>
      </c>
    </row>
    <row r="301" ht="14.25" customHeight="1">
      <c r="B301" s="26"/>
      <c r="C301" s="83">
        <v>45484.0</v>
      </c>
      <c r="D301" s="28" t="s">
        <v>269</v>
      </c>
      <c r="E301" s="91">
        <v>100308.0</v>
      </c>
      <c r="F301" s="27"/>
      <c r="G301" s="45" t="s">
        <v>13</v>
      </c>
    </row>
    <row r="302" ht="14.25" customHeight="1">
      <c r="B302" s="26"/>
      <c r="C302" s="83">
        <v>45485.0</v>
      </c>
      <c r="D302" s="28" t="s">
        <v>430</v>
      </c>
      <c r="E302" s="91">
        <v>25000.0</v>
      </c>
      <c r="F302" s="27"/>
      <c r="G302" s="43"/>
    </row>
    <row r="303" ht="14.25" customHeight="1">
      <c r="B303" s="26"/>
      <c r="C303" s="83">
        <v>45485.0</v>
      </c>
      <c r="D303" s="28" t="s">
        <v>270</v>
      </c>
      <c r="E303" s="91">
        <v>200002.0</v>
      </c>
      <c r="F303" s="27"/>
      <c r="G303" s="43"/>
    </row>
    <row r="304" ht="14.25" customHeight="1">
      <c r="B304" s="26"/>
      <c r="C304" s="83">
        <v>45485.0</v>
      </c>
      <c r="D304" s="28" t="s">
        <v>177</v>
      </c>
      <c r="E304" s="91">
        <v>600000.0</v>
      </c>
      <c r="F304" s="27"/>
      <c r="G304" s="45" t="s">
        <v>56</v>
      </c>
    </row>
    <row r="305" ht="14.25" customHeight="1">
      <c r="B305" s="26"/>
      <c r="C305" s="83">
        <v>45485.0</v>
      </c>
      <c r="D305" s="28" t="s">
        <v>70</v>
      </c>
      <c r="E305" s="91">
        <v>5000.0</v>
      </c>
      <c r="F305" s="27"/>
      <c r="G305" s="43"/>
    </row>
    <row r="306" ht="14.25" customHeight="1">
      <c r="B306" s="26"/>
      <c r="C306" s="83">
        <v>45485.0</v>
      </c>
      <c r="D306" s="28" t="s">
        <v>77</v>
      </c>
      <c r="E306" s="91">
        <v>100000.0</v>
      </c>
      <c r="F306" s="27"/>
      <c r="G306" s="43"/>
    </row>
    <row r="307" ht="14.25" customHeight="1">
      <c r="B307" s="26"/>
      <c r="C307" s="83">
        <v>45485.0</v>
      </c>
      <c r="D307" s="28" t="s">
        <v>282</v>
      </c>
      <c r="E307" s="91">
        <v>78882.0</v>
      </c>
      <c r="F307" s="27"/>
      <c r="G307" s="43"/>
    </row>
    <row r="308" ht="14.25" customHeight="1">
      <c r="B308" s="26"/>
      <c r="C308" s="83">
        <v>45485.0</v>
      </c>
      <c r="D308" s="28" t="s">
        <v>66</v>
      </c>
      <c r="E308" s="91">
        <v>100000.0</v>
      </c>
      <c r="F308" s="27"/>
      <c r="G308" s="43"/>
    </row>
    <row r="309" ht="14.25" customHeight="1">
      <c r="B309" s="26"/>
      <c r="C309" s="83">
        <v>45485.0</v>
      </c>
      <c r="D309" s="28" t="s">
        <v>185</v>
      </c>
      <c r="E309" s="91">
        <v>20000.0</v>
      </c>
      <c r="F309" s="27"/>
      <c r="G309" s="43"/>
    </row>
    <row r="310" ht="14.25" customHeight="1">
      <c r="B310" s="26"/>
      <c r="C310" s="83">
        <v>45485.0</v>
      </c>
      <c r="D310" s="28" t="s">
        <v>26</v>
      </c>
      <c r="E310" s="91">
        <v>30000.0</v>
      </c>
      <c r="F310" s="27"/>
      <c r="G310" s="43"/>
    </row>
    <row r="311" ht="14.25" customHeight="1">
      <c r="B311" s="26"/>
      <c r="C311" s="83">
        <v>45485.0</v>
      </c>
      <c r="D311" s="28" t="s">
        <v>65</v>
      </c>
      <c r="E311" s="91">
        <v>300000.0</v>
      </c>
      <c r="F311" s="27"/>
      <c r="G311" s="43"/>
    </row>
    <row r="312" ht="14.25" customHeight="1">
      <c r="B312" s="26"/>
      <c r="C312" s="83">
        <v>45485.0</v>
      </c>
      <c r="D312" s="28" t="s">
        <v>111</v>
      </c>
      <c r="E312" s="91">
        <v>300000.0</v>
      </c>
      <c r="F312" s="27"/>
      <c r="G312" s="45" t="s">
        <v>13</v>
      </c>
    </row>
    <row r="313" ht="14.25" customHeight="1">
      <c r="B313" s="26"/>
      <c r="C313" s="83">
        <v>45485.0</v>
      </c>
      <c r="D313" s="28" t="s">
        <v>776</v>
      </c>
      <c r="E313" s="91">
        <v>200000.0</v>
      </c>
      <c r="F313" s="27"/>
      <c r="G313" s="43"/>
    </row>
    <row r="314" ht="14.25" customHeight="1">
      <c r="B314" s="26"/>
      <c r="C314" s="83">
        <v>45485.0</v>
      </c>
      <c r="D314" s="28" t="s">
        <v>259</v>
      </c>
      <c r="E314" s="91">
        <v>4000000.0</v>
      </c>
      <c r="F314" s="27"/>
      <c r="G314" s="43"/>
    </row>
    <row r="315" ht="14.25" customHeight="1">
      <c r="B315" s="26"/>
      <c r="C315" s="83">
        <v>45485.0</v>
      </c>
      <c r="D315" s="28" t="s">
        <v>441</v>
      </c>
      <c r="E315" s="91">
        <v>200000.0</v>
      </c>
      <c r="F315" s="27"/>
      <c r="G315" s="43"/>
    </row>
    <row r="316" ht="14.25" customHeight="1">
      <c r="B316" s="26"/>
      <c r="C316" s="83">
        <v>45485.0</v>
      </c>
      <c r="D316" s="28" t="s">
        <v>245</v>
      </c>
      <c r="E316" s="91">
        <v>100000.0</v>
      </c>
      <c r="F316" s="27"/>
      <c r="G316" s="43"/>
    </row>
    <row r="317" ht="14.25" customHeight="1">
      <c r="B317" s="26"/>
      <c r="C317" s="83">
        <v>45485.0</v>
      </c>
      <c r="D317" s="28" t="s">
        <v>973</v>
      </c>
      <c r="E317" s="91">
        <v>100000.0</v>
      </c>
      <c r="F317" s="27"/>
      <c r="G317" s="43"/>
    </row>
    <row r="318" ht="14.25" customHeight="1">
      <c r="B318" s="26"/>
      <c r="C318" s="83">
        <v>45485.0</v>
      </c>
      <c r="D318" s="28" t="s">
        <v>780</v>
      </c>
      <c r="E318" s="91">
        <v>500000.0</v>
      </c>
      <c r="F318" s="27"/>
      <c r="G318" s="43"/>
    </row>
    <row r="319" ht="14.25" customHeight="1">
      <c r="B319" s="26"/>
      <c r="C319" s="83">
        <v>45485.0</v>
      </c>
      <c r="D319" s="28" t="s">
        <v>48</v>
      </c>
      <c r="E319" s="91">
        <v>500000.0</v>
      </c>
      <c r="F319" s="27"/>
      <c r="G319" s="43"/>
    </row>
    <row r="320" ht="14.25" customHeight="1">
      <c r="B320" s="26"/>
      <c r="C320" s="83">
        <v>45485.0</v>
      </c>
      <c r="D320" s="28" t="s">
        <v>289</v>
      </c>
      <c r="E320" s="91">
        <v>2100000.0</v>
      </c>
      <c r="F320" s="27"/>
      <c r="G320" s="43"/>
    </row>
    <row r="321" ht="14.25" customHeight="1">
      <c r="B321" s="26"/>
      <c r="C321" s="83">
        <v>45486.0</v>
      </c>
      <c r="D321" s="28" t="s">
        <v>98</v>
      </c>
      <c r="E321" s="91">
        <v>80000.0</v>
      </c>
      <c r="F321" s="27"/>
      <c r="G321" s="43"/>
    </row>
    <row r="322" ht="14.25" customHeight="1">
      <c r="B322" s="26"/>
      <c r="C322" s="83">
        <v>45486.0</v>
      </c>
      <c r="D322" s="26" t="s">
        <v>147</v>
      </c>
      <c r="E322" s="27"/>
      <c r="F322" s="91">
        <v>3000000.0</v>
      </c>
      <c r="G322" s="43"/>
    </row>
    <row r="323" ht="14.25" customHeight="1">
      <c r="B323" s="26"/>
      <c r="C323" s="83">
        <v>45486.0</v>
      </c>
      <c r="D323" s="28" t="s">
        <v>962</v>
      </c>
      <c r="E323" s="27"/>
      <c r="F323" s="91">
        <v>3000000.0</v>
      </c>
      <c r="G323" s="43"/>
    </row>
    <row r="324" ht="14.25" customHeight="1">
      <c r="B324" s="26"/>
      <c r="C324" s="83">
        <v>45486.0</v>
      </c>
      <c r="D324" s="26" t="s">
        <v>554</v>
      </c>
      <c r="E324" s="27"/>
      <c r="F324" s="91">
        <v>3000000.0</v>
      </c>
      <c r="G324" s="43"/>
    </row>
    <row r="325" ht="14.25" customHeight="1">
      <c r="B325" s="26"/>
      <c r="C325" s="83">
        <v>45486.0</v>
      </c>
      <c r="D325" s="26" t="s">
        <v>149</v>
      </c>
      <c r="E325" s="27"/>
      <c r="F325" s="91">
        <v>3000000.0</v>
      </c>
      <c r="G325" s="43"/>
    </row>
    <row r="326" ht="14.25" customHeight="1">
      <c r="B326" s="26"/>
      <c r="C326" s="83">
        <v>45486.0</v>
      </c>
      <c r="D326" s="14" t="s">
        <v>150</v>
      </c>
      <c r="E326" s="27"/>
      <c r="F326" s="91">
        <v>3000000.0</v>
      </c>
      <c r="G326" s="43"/>
    </row>
    <row r="327" ht="14.25" customHeight="1">
      <c r="B327" s="26"/>
      <c r="C327" s="83">
        <v>45486.0</v>
      </c>
      <c r="D327" s="26" t="s">
        <v>151</v>
      </c>
      <c r="E327" s="27"/>
      <c r="F327" s="91">
        <v>3000000.0</v>
      </c>
      <c r="G327" s="43"/>
    </row>
    <row r="328" ht="14.25" customHeight="1">
      <c r="B328" s="26"/>
      <c r="C328" s="83">
        <v>45486.0</v>
      </c>
      <c r="D328" s="28" t="s">
        <v>652</v>
      </c>
      <c r="E328" s="27"/>
      <c r="F328" s="91">
        <v>3000000.0</v>
      </c>
      <c r="G328" s="43"/>
    </row>
    <row r="329" ht="14.25" customHeight="1">
      <c r="B329" s="26"/>
      <c r="C329" s="83">
        <v>45486.0</v>
      </c>
      <c r="D329" s="28" t="s">
        <v>653</v>
      </c>
      <c r="E329" s="27"/>
      <c r="F329" s="91">
        <v>3000000.0</v>
      </c>
      <c r="G329" s="43"/>
    </row>
    <row r="330" ht="14.25" customHeight="1">
      <c r="B330" s="26"/>
      <c r="C330" s="83">
        <v>45486.0</v>
      </c>
      <c r="D330" s="28" t="s">
        <v>452</v>
      </c>
      <c r="E330" s="27"/>
      <c r="F330" s="91">
        <v>3000000.0</v>
      </c>
      <c r="G330" s="43"/>
    </row>
    <row r="331" ht="14.25" customHeight="1">
      <c r="B331" s="26"/>
      <c r="C331" s="83">
        <v>45486.0</v>
      </c>
      <c r="D331" s="26" t="s">
        <v>154</v>
      </c>
      <c r="E331" s="27"/>
      <c r="F331" s="91">
        <v>3000000.0</v>
      </c>
      <c r="G331" s="43"/>
    </row>
    <row r="332" ht="14.25" customHeight="1">
      <c r="B332" s="26"/>
      <c r="C332" s="83">
        <v>45486.0</v>
      </c>
      <c r="D332" s="28" t="s">
        <v>704</v>
      </c>
      <c r="E332" s="27"/>
      <c r="F332" s="91">
        <v>3000000.0</v>
      </c>
      <c r="G332" s="43"/>
    </row>
    <row r="333" ht="14.25" customHeight="1">
      <c r="B333" s="26"/>
      <c r="C333" s="83">
        <v>45486.0</v>
      </c>
      <c r="D333" s="18" t="s">
        <v>907</v>
      </c>
      <c r="E333" s="27"/>
      <c r="F333" s="91">
        <v>1500000.0</v>
      </c>
      <c r="G333" s="43"/>
    </row>
    <row r="334" ht="14.25" customHeight="1">
      <c r="B334" s="26"/>
      <c r="C334" s="83">
        <v>45486.0</v>
      </c>
      <c r="D334" s="18" t="s">
        <v>964</v>
      </c>
      <c r="E334" s="27"/>
      <c r="F334" s="91">
        <v>1500000.0</v>
      </c>
      <c r="G334" s="43"/>
    </row>
    <row r="335" ht="14.25" customHeight="1">
      <c r="B335" s="26"/>
      <c r="C335" s="83">
        <v>45486.0</v>
      </c>
      <c r="D335" s="26" t="s">
        <v>299</v>
      </c>
      <c r="E335" s="27"/>
      <c r="F335" s="91">
        <v>3000000.0</v>
      </c>
      <c r="G335" s="43"/>
    </row>
    <row r="336" ht="14.25" customHeight="1">
      <c r="B336" s="26"/>
      <c r="C336" s="83">
        <v>45486.0</v>
      </c>
      <c r="D336" s="28" t="s">
        <v>282</v>
      </c>
      <c r="E336" s="91">
        <v>78882.0</v>
      </c>
      <c r="F336" s="27"/>
      <c r="G336" s="43"/>
    </row>
    <row r="337" ht="14.25" customHeight="1">
      <c r="B337" s="26"/>
      <c r="C337" s="83">
        <v>45486.0</v>
      </c>
      <c r="D337" s="28" t="s">
        <v>957</v>
      </c>
      <c r="E337" s="91">
        <v>25000.0</v>
      </c>
      <c r="F337" s="27"/>
      <c r="G337" s="43"/>
    </row>
    <row r="338" ht="14.25" customHeight="1">
      <c r="B338" s="26"/>
      <c r="C338" s="83">
        <v>45486.0</v>
      </c>
      <c r="D338" s="28" t="s">
        <v>26</v>
      </c>
      <c r="E338" s="91">
        <v>30000.0</v>
      </c>
      <c r="F338" s="27"/>
      <c r="G338" s="43"/>
    </row>
    <row r="339" ht="14.25" customHeight="1">
      <c r="B339" s="26"/>
      <c r="C339" s="83">
        <v>45487.0</v>
      </c>
      <c r="D339" s="28" t="s">
        <v>66</v>
      </c>
      <c r="E339" s="91">
        <v>100000.0</v>
      </c>
      <c r="F339" s="27"/>
      <c r="G339" s="43"/>
    </row>
    <row r="340" ht="14.25" customHeight="1">
      <c r="B340" s="26"/>
      <c r="C340" s="83">
        <v>45487.0</v>
      </c>
      <c r="D340" s="28" t="s">
        <v>680</v>
      </c>
      <c r="E340" s="91">
        <v>100000.0</v>
      </c>
      <c r="F340" s="27"/>
      <c r="G340" s="43"/>
    </row>
    <row r="341" ht="14.25" customHeight="1">
      <c r="B341" s="26"/>
      <c r="C341" s="83">
        <v>45487.0</v>
      </c>
      <c r="D341" s="28" t="s">
        <v>898</v>
      </c>
      <c r="E341" s="91">
        <v>25000.0</v>
      </c>
      <c r="F341" s="27"/>
      <c r="G341" s="43"/>
    </row>
    <row r="342" ht="14.25" customHeight="1">
      <c r="B342" s="26"/>
      <c r="C342" s="83">
        <v>45487.0</v>
      </c>
      <c r="D342" s="28" t="s">
        <v>77</v>
      </c>
      <c r="E342" s="91">
        <v>100000.0</v>
      </c>
      <c r="F342" s="27"/>
      <c r="G342" s="43"/>
    </row>
    <row r="343" ht="14.25" customHeight="1">
      <c r="B343" s="26"/>
      <c r="C343" s="83">
        <v>45487.0</v>
      </c>
      <c r="D343" s="28" t="s">
        <v>411</v>
      </c>
      <c r="E343" s="91">
        <v>100000.0</v>
      </c>
      <c r="F343" s="27"/>
      <c r="G343" s="43"/>
    </row>
    <row r="344" ht="14.25" customHeight="1">
      <c r="B344" s="26"/>
      <c r="C344" s="83">
        <v>45487.0</v>
      </c>
      <c r="D344" s="28" t="s">
        <v>208</v>
      </c>
      <c r="E344" s="91">
        <v>200000.0</v>
      </c>
      <c r="F344" s="27"/>
      <c r="G344" s="43"/>
    </row>
    <row r="345" ht="14.25" customHeight="1">
      <c r="B345" s="26"/>
      <c r="C345" s="83">
        <v>45487.0</v>
      </c>
      <c r="D345" s="28" t="s">
        <v>305</v>
      </c>
      <c r="E345" s="91">
        <v>50000.0</v>
      </c>
      <c r="F345" s="27"/>
      <c r="G345" s="43"/>
    </row>
    <row r="346" ht="14.25" customHeight="1">
      <c r="B346" s="26"/>
      <c r="C346" s="83">
        <v>45487.0</v>
      </c>
      <c r="D346" s="28" t="s">
        <v>678</v>
      </c>
      <c r="E346" s="91">
        <v>100000.0</v>
      </c>
      <c r="F346" s="27"/>
      <c r="G346" s="43"/>
    </row>
    <row r="347" ht="14.25" customHeight="1">
      <c r="B347" s="26"/>
      <c r="C347" s="83">
        <v>45487.0</v>
      </c>
      <c r="D347" s="28" t="s">
        <v>1018</v>
      </c>
      <c r="E347" s="91">
        <v>100000.0</v>
      </c>
      <c r="F347" s="27"/>
      <c r="G347" s="43"/>
    </row>
    <row r="348" ht="14.25" customHeight="1">
      <c r="B348" s="26"/>
      <c r="C348" s="83">
        <v>45487.0</v>
      </c>
      <c r="D348" s="28" t="s">
        <v>507</v>
      </c>
      <c r="E348" s="91">
        <v>200000.0</v>
      </c>
      <c r="F348" s="27"/>
      <c r="G348" s="43"/>
    </row>
    <row r="349" ht="14.25" customHeight="1">
      <c r="B349" s="26"/>
      <c r="C349" s="83">
        <v>45487.0</v>
      </c>
      <c r="D349" s="28" t="s">
        <v>239</v>
      </c>
      <c r="E349" s="91">
        <v>100000.0</v>
      </c>
      <c r="F349" s="27"/>
      <c r="G349" s="45" t="s">
        <v>13</v>
      </c>
    </row>
    <row r="350" ht="14.25" customHeight="1">
      <c r="B350" s="26"/>
      <c r="C350" s="83">
        <v>45487.0</v>
      </c>
      <c r="D350" s="28" t="s">
        <v>66</v>
      </c>
      <c r="E350" s="91">
        <v>100000.0</v>
      </c>
      <c r="F350" s="27"/>
      <c r="G350" s="43"/>
    </row>
    <row r="351" ht="14.25" customHeight="1">
      <c r="B351" s="26"/>
      <c r="C351" s="83">
        <v>45487.0</v>
      </c>
      <c r="D351" s="28" t="s">
        <v>234</v>
      </c>
      <c r="E351" s="91">
        <v>100000.0</v>
      </c>
      <c r="F351" s="27"/>
      <c r="G351" s="43"/>
    </row>
    <row r="352" ht="14.25" customHeight="1">
      <c r="B352" s="26"/>
      <c r="C352" s="83">
        <v>45487.0</v>
      </c>
      <c r="D352" s="28" t="s">
        <v>296</v>
      </c>
      <c r="E352" s="91">
        <v>50000.0</v>
      </c>
      <c r="F352" s="27"/>
      <c r="G352" s="43"/>
    </row>
    <row r="353" ht="14.25" customHeight="1">
      <c r="B353" s="26"/>
      <c r="C353" s="83">
        <v>45487.0</v>
      </c>
      <c r="D353" s="28" t="s">
        <v>637</v>
      </c>
      <c r="E353" s="91">
        <v>20000.0</v>
      </c>
      <c r="F353" s="27"/>
      <c r="G353" s="43"/>
    </row>
    <row r="354" ht="14.25" customHeight="1">
      <c r="B354" s="26"/>
      <c r="C354" s="83">
        <v>45487.0</v>
      </c>
      <c r="D354" s="28" t="s">
        <v>178</v>
      </c>
      <c r="E354" s="91">
        <v>1500000.0</v>
      </c>
      <c r="F354" s="27"/>
      <c r="G354" s="43"/>
    </row>
    <row r="355" ht="14.25" customHeight="1">
      <c r="B355" s="26"/>
      <c r="C355" s="83">
        <v>45487.0</v>
      </c>
      <c r="D355" s="28" t="s">
        <v>77</v>
      </c>
      <c r="E355" s="91">
        <v>100000.0</v>
      </c>
      <c r="F355" s="27"/>
      <c r="G355" s="43"/>
    </row>
    <row r="356" ht="14.25" customHeight="1">
      <c r="B356" s="26"/>
      <c r="C356" s="83">
        <v>45487.0</v>
      </c>
      <c r="D356" s="28" t="s">
        <v>833</v>
      </c>
      <c r="E356" s="91">
        <v>30000.0</v>
      </c>
      <c r="F356" s="27"/>
      <c r="G356" s="43"/>
    </row>
    <row r="357" ht="14.25" customHeight="1">
      <c r="B357" s="26"/>
      <c r="C357" s="83">
        <v>45487.0</v>
      </c>
      <c r="D357" s="28" t="s">
        <v>26</v>
      </c>
      <c r="E357" s="91">
        <v>20000.0</v>
      </c>
      <c r="F357" s="27"/>
      <c r="G357" s="43"/>
    </row>
    <row r="358" ht="14.25" customHeight="1">
      <c r="B358" s="26"/>
      <c r="C358" s="83">
        <v>45487.0</v>
      </c>
      <c r="D358" s="28" t="s">
        <v>333</v>
      </c>
      <c r="E358" s="91">
        <v>100000.0</v>
      </c>
      <c r="F358" s="27"/>
      <c r="G358" s="45" t="s">
        <v>13</v>
      </c>
    </row>
    <row r="359" ht="14.25" customHeight="1">
      <c r="B359" s="26"/>
      <c r="C359" s="83">
        <v>45487.0</v>
      </c>
      <c r="D359" s="28" t="s">
        <v>172</v>
      </c>
      <c r="E359" s="91">
        <v>5000000.0</v>
      </c>
      <c r="F359" s="27"/>
      <c r="G359" s="43"/>
    </row>
    <row r="360" ht="14.25" customHeight="1">
      <c r="B360" s="26"/>
      <c r="C360" s="83">
        <v>45487.0</v>
      </c>
      <c r="D360" s="28" t="s">
        <v>12</v>
      </c>
      <c r="E360" s="91">
        <v>100000.0</v>
      </c>
      <c r="F360" s="27"/>
      <c r="G360" s="45" t="s">
        <v>13</v>
      </c>
    </row>
    <row r="361" ht="14.25" customHeight="1">
      <c r="B361" s="26"/>
      <c r="C361" s="83">
        <v>45487.0</v>
      </c>
      <c r="D361" s="28" t="s">
        <v>212</v>
      </c>
      <c r="E361" s="91">
        <v>100000.0</v>
      </c>
      <c r="F361" s="27"/>
      <c r="G361" s="43"/>
    </row>
    <row r="362" ht="14.25" customHeight="1">
      <c r="B362" s="26"/>
      <c r="C362" s="83">
        <v>45487.0</v>
      </c>
      <c r="D362" s="28" t="s">
        <v>197</v>
      </c>
      <c r="E362" s="91">
        <v>50000.0</v>
      </c>
      <c r="F362" s="27"/>
      <c r="G362" s="45" t="s">
        <v>13</v>
      </c>
    </row>
    <row r="363" ht="14.25" customHeight="1">
      <c r="B363" s="26"/>
      <c r="C363" s="83">
        <v>45487.0</v>
      </c>
      <c r="D363" s="28" t="s">
        <v>930</v>
      </c>
      <c r="E363" s="91">
        <v>25000.0</v>
      </c>
      <c r="F363" s="27"/>
      <c r="G363" s="43"/>
    </row>
    <row r="364" ht="14.25" customHeight="1">
      <c r="B364" s="26"/>
      <c r="C364" s="83">
        <v>45487.0</v>
      </c>
      <c r="D364" s="28" t="s">
        <v>192</v>
      </c>
      <c r="E364" s="91">
        <v>500000.0</v>
      </c>
      <c r="F364" s="27"/>
      <c r="G364" s="43"/>
    </row>
    <row r="365" ht="14.25" customHeight="1">
      <c r="B365" s="26"/>
      <c r="C365" s="83">
        <v>45488.0</v>
      </c>
      <c r="D365" s="28" t="s">
        <v>556</v>
      </c>
      <c r="E365" s="91">
        <v>300000.0</v>
      </c>
      <c r="F365" s="27"/>
      <c r="G365" s="43"/>
    </row>
    <row r="366" ht="14.25" customHeight="1">
      <c r="B366" s="26"/>
      <c r="C366" s="83">
        <v>45488.0</v>
      </c>
      <c r="D366" s="28" t="s">
        <v>447</v>
      </c>
      <c r="E366" s="91">
        <v>250000.0</v>
      </c>
      <c r="F366" s="27"/>
      <c r="G366" s="45" t="s">
        <v>737</v>
      </c>
    </row>
    <row r="367" ht="14.25" customHeight="1">
      <c r="B367" s="26"/>
      <c r="C367" s="83">
        <v>45488.0</v>
      </c>
      <c r="D367" s="28" t="s">
        <v>193</v>
      </c>
      <c r="E367" s="91">
        <v>2000000.0</v>
      </c>
      <c r="F367" s="27"/>
      <c r="G367" s="45" t="s">
        <v>194</v>
      </c>
    </row>
    <row r="368" ht="14.25" customHeight="1">
      <c r="B368" s="26"/>
      <c r="C368" s="83">
        <v>45488.0</v>
      </c>
      <c r="D368" s="28" t="s">
        <v>276</v>
      </c>
      <c r="E368" s="91">
        <v>200000.0</v>
      </c>
      <c r="F368" s="27"/>
      <c r="G368" s="45" t="s">
        <v>13</v>
      </c>
    </row>
    <row r="369" ht="14.25" customHeight="1">
      <c r="B369" s="26"/>
      <c r="C369" s="83">
        <v>45488.0</v>
      </c>
      <c r="D369" s="28" t="s">
        <v>156</v>
      </c>
      <c r="E369" s="91">
        <v>50000.0</v>
      </c>
      <c r="F369" s="27"/>
      <c r="G369" s="45" t="s">
        <v>13</v>
      </c>
    </row>
    <row r="370" ht="14.25" customHeight="1">
      <c r="B370" s="26"/>
      <c r="C370" s="83">
        <v>45488.0</v>
      </c>
      <c r="D370" s="28" t="s">
        <v>9</v>
      </c>
      <c r="E370" s="91">
        <v>200000.0</v>
      </c>
      <c r="F370" s="27"/>
      <c r="G370" s="43"/>
    </row>
    <row r="371" ht="14.25" customHeight="1">
      <c r="B371" s="26"/>
      <c r="C371" s="83">
        <v>45488.0</v>
      </c>
      <c r="D371" s="28" t="s">
        <v>282</v>
      </c>
      <c r="E371" s="91">
        <v>78222.0</v>
      </c>
      <c r="F371" s="27"/>
      <c r="G371" s="43"/>
    </row>
    <row r="372" ht="14.25" customHeight="1">
      <c r="B372" s="26"/>
      <c r="C372" s="83">
        <v>45488.0</v>
      </c>
      <c r="D372" s="28" t="s">
        <v>28</v>
      </c>
      <c r="E372" s="91">
        <v>500000.0</v>
      </c>
      <c r="F372" s="27"/>
      <c r="G372" s="45" t="s">
        <v>13</v>
      </c>
    </row>
    <row r="373" ht="14.25" customHeight="1">
      <c r="B373" s="26"/>
      <c r="C373" s="83">
        <v>45488.0</v>
      </c>
      <c r="D373" s="28" t="s">
        <v>230</v>
      </c>
      <c r="E373" s="91">
        <v>100000.0</v>
      </c>
      <c r="F373" s="27"/>
      <c r="G373" s="43"/>
    </row>
    <row r="374" ht="14.25" customHeight="1">
      <c r="B374" s="26"/>
      <c r="C374" s="83">
        <v>45488.0</v>
      </c>
      <c r="D374" s="28" t="s">
        <v>66</v>
      </c>
      <c r="E374" s="91">
        <v>100000.0</v>
      </c>
      <c r="F374" s="27"/>
      <c r="G374" s="43"/>
    </row>
    <row r="375" ht="14.25" customHeight="1">
      <c r="B375" s="26"/>
      <c r="C375" s="83">
        <v>45488.0</v>
      </c>
      <c r="D375" s="28" t="s">
        <v>26</v>
      </c>
      <c r="E375" s="91">
        <v>20000.0</v>
      </c>
      <c r="F375" s="27"/>
      <c r="G375" s="43"/>
    </row>
    <row r="376" ht="14.25" customHeight="1">
      <c r="B376" s="26"/>
      <c r="C376" s="83">
        <v>45488.0</v>
      </c>
      <c r="D376" s="28" t="s">
        <v>185</v>
      </c>
      <c r="E376" s="91">
        <v>40000.0</v>
      </c>
      <c r="F376" s="27"/>
      <c r="G376" s="43"/>
    </row>
    <row r="377" ht="14.25" customHeight="1">
      <c r="B377" s="26"/>
      <c r="C377" s="83">
        <v>45488.0</v>
      </c>
      <c r="D377" s="28" t="s">
        <v>162</v>
      </c>
      <c r="E377" s="91">
        <v>200000.0</v>
      </c>
      <c r="F377" s="27"/>
      <c r="G377" s="43"/>
    </row>
    <row r="378" ht="14.25" customHeight="1">
      <c r="B378" s="26"/>
      <c r="C378" s="83">
        <v>45488.0</v>
      </c>
      <c r="D378" s="28" t="s">
        <v>77</v>
      </c>
      <c r="E378" s="91">
        <v>100000.0</v>
      </c>
      <c r="F378" s="27"/>
      <c r="G378" s="43"/>
    </row>
    <row r="379" ht="14.25" customHeight="1">
      <c r="B379" s="26"/>
      <c r="C379" s="83">
        <v>45488.0</v>
      </c>
      <c r="D379" s="28" t="s">
        <v>42</v>
      </c>
      <c r="E379" s="91">
        <v>200000.0</v>
      </c>
      <c r="F379" s="27"/>
      <c r="G379" s="43"/>
    </row>
    <row r="380" ht="14.25" customHeight="1">
      <c r="B380" s="26"/>
      <c r="C380" s="83">
        <v>45488.0</v>
      </c>
      <c r="D380" s="28" t="s">
        <v>661</v>
      </c>
      <c r="E380" s="91">
        <v>50000.0</v>
      </c>
      <c r="F380" s="27"/>
      <c r="G380" s="43"/>
    </row>
    <row r="381" ht="14.25" customHeight="1">
      <c r="B381" s="26"/>
      <c r="C381" s="83">
        <v>45488.0</v>
      </c>
      <c r="D381" s="28" t="s">
        <v>213</v>
      </c>
      <c r="E381" s="91">
        <v>500000.0</v>
      </c>
      <c r="F381" s="27"/>
      <c r="G381" s="45" t="s">
        <v>13</v>
      </c>
    </row>
    <row r="382" ht="14.25" customHeight="1">
      <c r="B382" s="26"/>
      <c r="C382" s="83">
        <v>45488.0</v>
      </c>
      <c r="D382" s="28" t="s">
        <v>1019</v>
      </c>
      <c r="E382" s="91">
        <v>250000.0</v>
      </c>
      <c r="F382" s="27"/>
      <c r="G382" s="45" t="s">
        <v>1020</v>
      </c>
    </row>
    <row r="383" ht="14.25" customHeight="1">
      <c r="B383" s="26"/>
      <c r="C383" s="83">
        <v>45488.0</v>
      </c>
      <c r="D383" s="28" t="s">
        <v>91</v>
      </c>
      <c r="E383" s="91">
        <v>50000.0</v>
      </c>
      <c r="F383" s="27"/>
      <c r="G383" s="43"/>
    </row>
    <row r="384" ht="14.25" customHeight="1">
      <c r="B384" s="26"/>
      <c r="C384" s="83">
        <v>45488.0</v>
      </c>
      <c r="D384" s="28" t="s">
        <v>548</v>
      </c>
      <c r="E384" s="91">
        <v>1000000.0</v>
      </c>
      <c r="F384" s="27"/>
      <c r="G384" s="45" t="s">
        <v>56</v>
      </c>
    </row>
    <row r="385" ht="14.25" customHeight="1">
      <c r="B385" s="26"/>
      <c r="C385" s="83">
        <v>45488.0</v>
      </c>
      <c r="D385" s="28" t="s">
        <v>1021</v>
      </c>
      <c r="E385" s="91">
        <v>200000.0</v>
      </c>
      <c r="F385" s="27"/>
      <c r="G385" s="43"/>
    </row>
    <row r="386" ht="14.25" customHeight="1">
      <c r="B386" s="26"/>
      <c r="C386" s="83">
        <v>45488.0</v>
      </c>
      <c r="D386" s="28" t="s">
        <v>788</v>
      </c>
      <c r="E386" s="91">
        <v>1000000.0</v>
      </c>
      <c r="F386" s="27"/>
      <c r="G386" s="45" t="s">
        <v>13</v>
      </c>
    </row>
    <row r="387" ht="14.25" customHeight="1">
      <c r="B387" s="26"/>
      <c r="C387" s="83">
        <v>45488.0</v>
      </c>
      <c r="D387" s="28" t="s">
        <v>816</v>
      </c>
      <c r="E387" s="91">
        <v>30000.0</v>
      </c>
      <c r="F387" s="27"/>
      <c r="G387" s="43"/>
    </row>
    <row r="388" ht="14.25" customHeight="1">
      <c r="B388" s="26"/>
      <c r="C388" s="83">
        <v>45488.0</v>
      </c>
      <c r="D388" s="28" t="s">
        <v>20</v>
      </c>
      <c r="E388" s="91">
        <v>50000.0</v>
      </c>
      <c r="F388" s="27"/>
      <c r="G388" s="43"/>
    </row>
    <row r="389" ht="14.25" customHeight="1">
      <c r="B389" s="26"/>
      <c r="C389" s="83">
        <v>45488.0</v>
      </c>
      <c r="D389" s="28" t="s">
        <v>488</v>
      </c>
      <c r="E389" s="91">
        <v>30000.0</v>
      </c>
      <c r="F389" s="27"/>
      <c r="G389" s="43"/>
    </row>
    <row r="390" ht="14.25" customHeight="1">
      <c r="B390" s="26"/>
      <c r="C390" s="83">
        <v>45489.0</v>
      </c>
      <c r="D390" s="28" t="s">
        <v>309</v>
      </c>
      <c r="E390" s="91">
        <v>100000.0</v>
      </c>
      <c r="F390" s="27"/>
      <c r="G390" s="43"/>
    </row>
    <row r="391" ht="14.25" customHeight="1">
      <c r="B391" s="26"/>
      <c r="C391" s="83">
        <v>45489.0</v>
      </c>
      <c r="D391" s="28" t="s">
        <v>77</v>
      </c>
      <c r="E391" s="91">
        <v>100000.0</v>
      </c>
      <c r="F391" s="27"/>
      <c r="G391" s="43"/>
    </row>
    <row r="392" ht="14.25" customHeight="1">
      <c r="B392" s="26"/>
      <c r="C392" s="83">
        <v>45489.0</v>
      </c>
      <c r="D392" s="28" t="s">
        <v>1009</v>
      </c>
      <c r="E392" s="91">
        <v>25000.0</v>
      </c>
      <c r="F392" s="27"/>
      <c r="G392" s="43"/>
    </row>
    <row r="393" ht="14.25" customHeight="1">
      <c r="B393" s="26"/>
      <c r="C393" s="83">
        <v>45489.0</v>
      </c>
      <c r="D393" s="28" t="s">
        <v>282</v>
      </c>
      <c r="E393" s="91">
        <v>78882.0</v>
      </c>
      <c r="F393" s="27"/>
      <c r="G393" s="43"/>
    </row>
    <row r="394" ht="14.25" customHeight="1">
      <c r="B394" s="26"/>
      <c r="C394" s="83">
        <v>45489.0</v>
      </c>
      <c r="D394" s="28" t="s">
        <v>66</v>
      </c>
      <c r="E394" s="91">
        <v>100000.0</v>
      </c>
      <c r="F394" s="27"/>
      <c r="G394" s="43"/>
    </row>
    <row r="395" ht="14.25" customHeight="1">
      <c r="B395" s="26"/>
      <c r="C395" s="83">
        <v>45489.0</v>
      </c>
      <c r="D395" s="28" t="s">
        <v>506</v>
      </c>
      <c r="E395" s="91">
        <v>500000.0</v>
      </c>
      <c r="F395" s="27"/>
      <c r="G395" s="45" t="s">
        <v>13</v>
      </c>
    </row>
    <row r="396" ht="14.25" customHeight="1">
      <c r="B396" s="26"/>
      <c r="C396" s="83">
        <v>45489.0</v>
      </c>
      <c r="D396" s="28" t="s">
        <v>994</v>
      </c>
      <c r="E396" s="91">
        <v>50000.0</v>
      </c>
      <c r="F396" s="27"/>
      <c r="G396" s="43"/>
    </row>
    <row r="397" ht="14.25" customHeight="1">
      <c r="B397" s="26"/>
      <c r="C397" s="83">
        <v>45489.0</v>
      </c>
      <c r="D397" s="28" t="s">
        <v>1022</v>
      </c>
      <c r="E397" s="91">
        <v>100000.0</v>
      </c>
      <c r="F397" s="27"/>
      <c r="G397" s="43"/>
    </row>
    <row r="398" ht="14.25" customHeight="1">
      <c r="B398" s="26"/>
      <c r="C398" s="83">
        <v>45489.0</v>
      </c>
      <c r="D398" s="28" t="s">
        <v>26</v>
      </c>
      <c r="E398" s="91">
        <v>20000.0</v>
      </c>
      <c r="F398" s="27"/>
      <c r="G398" s="43"/>
    </row>
    <row r="399" ht="14.25" customHeight="1">
      <c r="B399" s="26"/>
      <c r="C399" s="83">
        <v>45489.0</v>
      </c>
      <c r="D399" s="28" t="s">
        <v>174</v>
      </c>
      <c r="E399" s="91">
        <v>250000.0</v>
      </c>
      <c r="F399" s="27"/>
      <c r="G399" s="45" t="s">
        <v>13</v>
      </c>
    </row>
    <row r="400" ht="14.25" customHeight="1">
      <c r="B400" s="26"/>
      <c r="C400" s="83">
        <v>45489.0</v>
      </c>
      <c r="D400" s="28" t="s">
        <v>973</v>
      </c>
      <c r="E400" s="91">
        <v>100000.0</v>
      </c>
      <c r="F400" s="27"/>
      <c r="G400" s="43"/>
    </row>
    <row r="401" ht="14.25" customHeight="1">
      <c r="B401" s="26"/>
      <c r="C401" s="83">
        <v>45489.0</v>
      </c>
      <c r="D401" s="28" t="s">
        <v>22</v>
      </c>
      <c r="E401" s="91">
        <v>100000.0</v>
      </c>
      <c r="F401" s="27"/>
      <c r="G401" s="43"/>
    </row>
    <row r="402" ht="14.25" customHeight="1">
      <c r="B402" s="26"/>
      <c r="C402" s="83">
        <v>45489.0</v>
      </c>
      <c r="D402" s="28" t="s">
        <v>469</v>
      </c>
      <c r="E402" s="91">
        <v>500000.0</v>
      </c>
      <c r="F402" s="27"/>
      <c r="G402" s="43"/>
    </row>
    <row r="403" ht="14.25" customHeight="1">
      <c r="B403" s="26"/>
      <c r="C403" s="83">
        <v>45490.0</v>
      </c>
      <c r="D403" s="28" t="s">
        <v>282</v>
      </c>
      <c r="E403" s="91">
        <v>78882.0</v>
      </c>
      <c r="F403" s="27"/>
      <c r="G403" s="43"/>
    </row>
    <row r="404" ht="14.25" customHeight="1">
      <c r="B404" s="26"/>
      <c r="C404" s="83">
        <v>45490.0</v>
      </c>
      <c r="D404" s="28" t="s">
        <v>502</v>
      </c>
      <c r="E404" s="91">
        <v>100000.0</v>
      </c>
      <c r="F404" s="27"/>
      <c r="G404" s="43"/>
    </row>
    <row r="405" ht="14.25" customHeight="1">
      <c r="B405" s="26"/>
      <c r="C405" s="83">
        <v>45490.0</v>
      </c>
      <c r="D405" s="28" t="s">
        <v>185</v>
      </c>
      <c r="E405" s="91">
        <v>40000.0</v>
      </c>
      <c r="F405" s="27"/>
      <c r="G405" s="43"/>
    </row>
    <row r="406" ht="14.25" customHeight="1">
      <c r="B406" s="26"/>
      <c r="C406" s="83">
        <v>45490.0</v>
      </c>
      <c r="D406" s="28" t="s">
        <v>77</v>
      </c>
      <c r="E406" s="91">
        <v>100000.0</v>
      </c>
      <c r="F406" s="27"/>
      <c r="G406" s="43"/>
    </row>
    <row r="407" ht="14.25" customHeight="1">
      <c r="B407" s="26"/>
      <c r="C407" s="83">
        <v>45490.0</v>
      </c>
      <c r="D407" s="28" t="s">
        <v>901</v>
      </c>
      <c r="E407" s="91">
        <v>300000.0</v>
      </c>
      <c r="F407" s="27"/>
      <c r="G407" s="43"/>
    </row>
    <row r="408" ht="14.25" customHeight="1">
      <c r="B408" s="26"/>
      <c r="C408" s="83">
        <v>45490.0</v>
      </c>
      <c r="D408" s="28" t="s">
        <v>551</v>
      </c>
      <c r="E408" s="91">
        <v>500000.0</v>
      </c>
      <c r="F408" s="27"/>
      <c r="G408" s="43"/>
    </row>
    <row r="409" ht="14.25" customHeight="1">
      <c r="B409" s="26"/>
      <c r="C409" s="83">
        <v>45490.0</v>
      </c>
      <c r="D409" s="28" t="s">
        <v>66</v>
      </c>
      <c r="E409" s="91">
        <v>100000.0</v>
      </c>
      <c r="F409" s="27"/>
      <c r="G409" s="43"/>
    </row>
    <row r="410" ht="14.25" customHeight="1">
      <c r="B410" s="26"/>
      <c r="C410" s="83">
        <v>45490.0</v>
      </c>
      <c r="D410" s="18" t="s">
        <v>300</v>
      </c>
      <c r="E410" s="27"/>
      <c r="F410" s="91">
        <v>3000000.0</v>
      </c>
      <c r="G410" s="43"/>
    </row>
    <row r="411" ht="14.25" customHeight="1">
      <c r="B411" s="26"/>
      <c r="C411" s="83">
        <v>45490.0</v>
      </c>
      <c r="D411" s="26" t="s">
        <v>147</v>
      </c>
      <c r="E411" s="27"/>
      <c r="F411" s="91">
        <v>3000000.0</v>
      </c>
      <c r="G411" s="43"/>
    </row>
    <row r="412" ht="14.25" customHeight="1">
      <c r="B412" s="26"/>
      <c r="C412" s="83">
        <v>45490.0</v>
      </c>
      <c r="D412" s="18" t="s">
        <v>985</v>
      </c>
      <c r="E412" s="27"/>
      <c r="F412" s="91">
        <v>3000000.0</v>
      </c>
      <c r="G412" s="43"/>
    </row>
    <row r="413" ht="14.25" customHeight="1">
      <c r="B413" s="26"/>
      <c r="C413" s="83">
        <v>45490.0</v>
      </c>
      <c r="D413" s="18" t="s">
        <v>652</v>
      </c>
      <c r="E413" s="27"/>
      <c r="F413" s="91">
        <v>3000000.0</v>
      </c>
      <c r="G413" s="43"/>
    </row>
    <row r="414" ht="14.25" customHeight="1">
      <c r="B414" s="26"/>
      <c r="C414" s="83">
        <v>45490.0</v>
      </c>
      <c r="D414" s="18" t="s">
        <v>878</v>
      </c>
      <c r="E414" s="27"/>
      <c r="F414" s="91">
        <v>3000000.0</v>
      </c>
      <c r="G414" s="43"/>
    </row>
    <row r="415" ht="14.25" customHeight="1">
      <c r="B415" s="26"/>
      <c r="C415" s="83">
        <v>45490.0</v>
      </c>
      <c r="D415" s="18" t="s">
        <v>834</v>
      </c>
      <c r="E415" s="27"/>
      <c r="F415" s="91">
        <v>3000000.0</v>
      </c>
      <c r="G415" s="43"/>
    </row>
    <row r="416" ht="14.25" customHeight="1">
      <c r="B416" s="26"/>
      <c r="C416" s="83">
        <v>45490.0</v>
      </c>
      <c r="D416" s="18" t="s">
        <v>301</v>
      </c>
      <c r="E416" s="27"/>
      <c r="F416" s="91">
        <v>3000000.0</v>
      </c>
      <c r="G416" s="43"/>
    </row>
    <row r="417" ht="14.25" customHeight="1">
      <c r="B417" s="26"/>
      <c r="C417" s="83">
        <v>45490.0</v>
      </c>
      <c r="D417" s="28" t="s">
        <v>26</v>
      </c>
      <c r="E417" s="91">
        <v>20000.0</v>
      </c>
      <c r="F417" s="27"/>
      <c r="G417" s="43"/>
    </row>
    <row r="418" ht="14.25" customHeight="1">
      <c r="B418" s="26"/>
      <c r="C418" s="83">
        <v>45490.0</v>
      </c>
      <c r="D418" s="28" t="s">
        <v>540</v>
      </c>
      <c r="E418" s="91">
        <v>300000.0</v>
      </c>
      <c r="F418" s="27"/>
      <c r="G418" s="43"/>
    </row>
    <row r="419" ht="14.25" customHeight="1">
      <c r="B419" s="26"/>
      <c r="C419" s="83">
        <v>45490.0</v>
      </c>
      <c r="D419" s="28" t="s">
        <v>41</v>
      </c>
      <c r="E419" s="91">
        <v>200000.0</v>
      </c>
      <c r="F419" s="27"/>
      <c r="G419" s="43"/>
    </row>
    <row r="420" ht="14.25" customHeight="1">
      <c r="B420" s="26"/>
      <c r="C420" s="83">
        <v>45490.0</v>
      </c>
      <c r="D420" s="28" t="s">
        <v>850</v>
      </c>
      <c r="E420" s="91">
        <v>100000.0</v>
      </c>
      <c r="F420" s="27"/>
      <c r="G420" s="43"/>
    </row>
    <row r="421" ht="14.25" customHeight="1">
      <c r="B421" s="26"/>
      <c r="C421" s="83">
        <v>45490.0</v>
      </c>
      <c r="D421" s="28" t="s">
        <v>928</v>
      </c>
      <c r="E421" s="91">
        <v>50000.0</v>
      </c>
      <c r="F421" s="27"/>
      <c r="G421" s="43"/>
    </row>
    <row r="422" ht="14.25" customHeight="1">
      <c r="B422" s="26"/>
      <c r="C422" s="83">
        <v>45490.0</v>
      </c>
      <c r="D422" s="28" t="s">
        <v>310</v>
      </c>
      <c r="E422" s="91">
        <v>300000.0</v>
      </c>
      <c r="F422" s="27"/>
      <c r="G422" s="45" t="s">
        <v>13</v>
      </c>
    </row>
    <row r="423" ht="14.25" customHeight="1">
      <c r="B423" s="26"/>
      <c r="C423" s="83">
        <v>45491.0</v>
      </c>
      <c r="D423" s="28" t="s">
        <v>77</v>
      </c>
      <c r="E423" s="91">
        <v>100000.0</v>
      </c>
      <c r="F423" s="27"/>
      <c r="G423" s="43"/>
    </row>
    <row r="424" ht="14.25" customHeight="1">
      <c r="B424" s="26"/>
      <c r="C424" s="83">
        <v>45491.0</v>
      </c>
      <c r="D424" s="28" t="s">
        <v>492</v>
      </c>
      <c r="E424" s="91">
        <v>1000000.0</v>
      </c>
      <c r="F424" s="27"/>
      <c r="G424" s="45" t="s">
        <v>13</v>
      </c>
    </row>
    <row r="425" ht="14.25" customHeight="1">
      <c r="B425" s="26"/>
      <c r="C425" s="83">
        <v>45491.0</v>
      </c>
      <c r="D425" s="28" t="s">
        <v>66</v>
      </c>
      <c r="E425" s="91">
        <v>100000.0</v>
      </c>
      <c r="F425" s="27"/>
      <c r="G425" s="43"/>
    </row>
    <row r="426" ht="14.25" customHeight="1">
      <c r="B426" s="26"/>
      <c r="C426" s="83">
        <v>45491.0</v>
      </c>
      <c r="D426" s="28" t="s">
        <v>1023</v>
      </c>
      <c r="E426" s="91">
        <v>500000.0</v>
      </c>
      <c r="F426" s="27"/>
      <c r="G426" s="43"/>
    </row>
    <row r="427" ht="14.25" customHeight="1">
      <c r="B427" s="26"/>
      <c r="C427" s="83">
        <v>45491.0</v>
      </c>
      <c r="D427" s="28" t="s">
        <v>26</v>
      </c>
      <c r="E427" s="91">
        <v>20000.0</v>
      </c>
      <c r="F427" s="27"/>
      <c r="G427" s="43"/>
    </row>
    <row r="428" ht="14.25" customHeight="1">
      <c r="B428" s="26"/>
      <c r="C428" s="83">
        <v>45491.0</v>
      </c>
      <c r="D428" s="28" t="s">
        <v>59</v>
      </c>
      <c r="E428" s="91">
        <v>400000.0</v>
      </c>
      <c r="F428" s="27"/>
      <c r="G428" s="43"/>
    </row>
    <row r="429" ht="14.25" customHeight="1">
      <c r="B429" s="26"/>
      <c r="C429" s="83">
        <v>45491.0</v>
      </c>
      <c r="D429" s="28" t="s">
        <v>1024</v>
      </c>
      <c r="E429" s="91">
        <v>5000000.0</v>
      </c>
      <c r="F429" s="27"/>
      <c r="G429" s="43"/>
    </row>
    <row r="430" ht="14.25" customHeight="1">
      <c r="B430" s="26"/>
      <c r="C430" s="83">
        <v>45491.0</v>
      </c>
      <c r="D430" s="28" t="s">
        <v>290</v>
      </c>
      <c r="E430" s="91">
        <v>100000.0</v>
      </c>
      <c r="F430" s="27"/>
      <c r="G430" s="43"/>
    </row>
    <row r="431" ht="14.25" customHeight="1">
      <c r="B431" s="26"/>
      <c r="C431" s="83">
        <v>45491.0</v>
      </c>
      <c r="D431" s="28" t="s">
        <v>22</v>
      </c>
      <c r="E431" s="91">
        <v>25000.0</v>
      </c>
      <c r="F431" s="27"/>
      <c r="G431" s="43"/>
    </row>
    <row r="432" ht="14.25" customHeight="1">
      <c r="B432" s="26"/>
      <c r="C432" s="83">
        <v>45491.0</v>
      </c>
      <c r="D432" s="28" t="s">
        <v>285</v>
      </c>
      <c r="E432" s="91">
        <v>3000000.0</v>
      </c>
      <c r="F432" s="27"/>
      <c r="G432" s="43"/>
    </row>
    <row r="433" ht="14.25" customHeight="1">
      <c r="B433" s="26"/>
      <c r="C433" s="83">
        <v>45491.0</v>
      </c>
      <c r="D433" s="28" t="s">
        <v>124</v>
      </c>
      <c r="E433" s="91">
        <v>257518.0</v>
      </c>
      <c r="F433" s="27"/>
      <c r="G433" s="43"/>
    </row>
    <row r="434" ht="14.25" customHeight="1">
      <c r="B434" s="26"/>
      <c r="C434" s="83">
        <v>45491.0</v>
      </c>
      <c r="D434" s="28" t="s">
        <v>282</v>
      </c>
      <c r="E434" s="91">
        <v>78882.0</v>
      </c>
      <c r="F434" s="27"/>
      <c r="G434" s="43"/>
    </row>
    <row r="435" ht="14.25" customHeight="1">
      <c r="B435" s="26"/>
      <c r="C435" s="83">
        <v>45491.0</v>
      </c>
      <c r="D435" s="28" t="s">
        <v>1025</v>
      </c>
      <c r="E435" s="91">
        <v>200000.0</v>
      </c>
      <c r="F435" s="27"/>
      <c r="G435" s="43"/>
    </row>
    <row r="436" ht="14.25" customHeight="1">
      <c r="B436" s="26"/>
      <c r="C436" s="83">
        <v>45492.0</v>
      </c>
      <c r="D436" s="28" t="s">
        <v>402</v>
      </c>
      <c r="E436" s="91">
        <v>150000.0</v>
      </c>
      <c r="F436" s="27"/>
      <c r="G436" s="45" t="s">
        <v>13</v>
      </c>
    </row>
    <row r="437" ht="14.25" customHeight="1">
      <c r="B437" s="26"/>
      <c r="C437" s="83">
        <v>45492.0</v>
      </c>
      <c r="D437" s="28" t="s">
        <v>177</v>
      </c>
      <c r="E437" s="91">
        <v>600000.0</v>
      </c>
      <c r="F437" s="27"/>
      <c r="G437" s="45" t="s">
        <v>56</v>
      </c>
    </row>
    <row r="438" ht="14.25" customHeight="1">
      <c r="B438" s="26"/>
      <c r="C438" s="83">
        <v>45492.0</v>
      </c>
      <c r="D438" s="28" t="s">
        <v>592</v>
      </c>
      <c r="E438" s="91">
        <v>100000.0</v>
      </c>
      <c r="F438" s="27"/>
      <c r="G438" s="43"/>
    </row>
    <row r="439" ht="14.25" customHeight="1">
      <c r="B439" s="26"/>
      <c r="C439" s="83">
        <v>45492.0</v>
      </c>
      <c r="D439" s="28" t="s">
        <v>66</v>
      </c>
      <c r="E439" s="91">
        <v>100000.0</v>
      </c>
      <c r="F439" s="27"/>
      <c r="G439" s="43"/>
    </row>
    <row r="440" ht="14.25" customHeight="1">
      <c r="B440" s="26"/>
      <c r="C440" s="83">
        <v>45492.0</v>
      </c>
      <c r="D440" s="28" t="s">
        <v>77</v>
      </c>
      <c r="E440" s="91">
        <v>100000.0</v>
      </c>
      <c r="F440" s="27"/>
      <c r="G440" s="43"/>
    </row>
    <row r="441" ht="14.25" customHeight="1">
      <c r="B441" s="26"/>
      <c r="C441" s="83">
        <v>45492.0</v>
      </c>
      <c r="D441" s="28" t="s">
        <v>547</v>
      </c>
      <c r="E441" s="91">
        <v>250000.0</v>
      </c>
      <c r="F441" s="27"/>
      <c r="G441" s="45" t="s">
        <v>13</v>
      </c>
    </row>
    <row r="442" ht="14.25" customHeight="1">
      <c r="B442" s="26"/>
      <c r="C442" s="83">
        <v>45492.0</v>
      </c>
      <c r="D442" s="28" t="s">
        <v>185</v>
      </c>
      <c r="E442" s="91">
        <v>20000.0</v>
      </c>
      <c r="F442" s="27"/>
      <c r="G442" s="43"/>
    </row>
    <row r="443" ht="14.25" customHeight="1">
      <c r="B443" s="26"/>
      <c r="C443" s="83">
        <v>45492.0</v>
      </c>
      <c r="D443" s="28" t="s">
        <v>26</v>
      </c>
      <c r="E443" s="91">
        <v>20000.0</v>
      </c>
      <c r="F443" s="27"/>
      <c r="G443" s="43"/>
    </row>
    <row r="444" ht="14.25" customHeight="1">
      <c r="B444" s="26"/>
      <c r="C444" s="83">
        <v>45492.0</v>
      </c>
      <c r="D444" s="28" t="s">
        <v>111</v>
      </c>
      <c r="E444" s="91">
        <v>5000000.0</v>
      </c>
      <c r="F444" s="27"/>
      <c r="G444" s="45" t="s">
        <v>13</v>
      </c>
    </row>
    <row r="445" ht="14.25" customHeight="1">
      <c r="B445" s="26"/>
      <c r="C445" s="83">
        <v>45492.0</v>
      </c>
      <c r="D445" s="28" t="s">
        <v>252</v>
      </c>
      <c r="E445" s="91">
        <v>100000.0</v>
      </c>
      <c r="F445" s="27"/>
      <c r="G445" s="43"/>
    </row>
    <row r="446" ht="14.25" customHeight="1">
      <c r="B446" s="26"/>
      <c r="C446" s="83">
        <v>45492.0</v>
      </c>
      <c r="D446" s="28" t="s">
        <v>1026</v>
      </c>
      <c r="E446" s="91">
        <v>150000.0</v>
      </c>
      <c r="F446" s="27"/>
      <c r="G446" s="43"/>
    </row>
    <row r="447" ht="14.25" customHeight="1">
      <c r="B447" s="26"/>
      <c r="C447" s="83">
        <v>45492.0</v>
      </c>
      <c r="D447" s="28" t="s">
        <v>1027</v>
      </c>
      <c r="E447" s="91">
        <v>100000.0</v>
      </c>
      <c r="F447" s="27"/>
      <c r="G447" s="45" t="s">
        <v>13</v>
      </c>
    </row>
    <row r="448" ht="14.25" customHeight="1">
      <c r="B448" s="26"/>
      <c r="C448" s="83">
        <v>45492.0</v>
      </c>
      <c r="D448" s="28" t="s">
        <v>973</v>
      </c>
      <c r="E448" s="91">
        <v>50000.0</v>
      </c>
      <c r="F448" s="27"/>
      <c r="G448" s="43"/>
    </row>
    <row r="449" ht="14.25" customHeight="1">
      <c r="B449" s="26"/>
      <c r="C449" s="83">
        <v>45492.0</v>
      </c>
      <c r="D449" s="28" t="s">
        <v>850</v>
      </c>
      <c r="E449" s="91">
        <v>160000.0</v>
      </c>
      <c r="F449" s="27"/>
      <c r="G449" s="43"/>
    </row>
    <row r="450" ht="14.25" customHeight="1">
      <c r="B450" s="26"/>
      <c r="C450" s="83">
        <v>45492.0</v>
      </c>
      <c r="D450" s="28" t="s">
        <v>442</v>
      </c>
      <c r="E450" s="91">
        <v>200000.0</v>
      </c>
      <c r="F450" s="27"/>
      <c r="G450" s="43"/>
    </row>
    <row r="451" ht="14.25" customHeight="1">
      <c r="B451" s="26"/>
      <c r="C451" s="83">
        <v>45493.0</v>
      </c>
      <c r="D451" s="28" t="s">
        <v>77</v>
      </c>
      <c r="E451" s="91">
        <v>100000.0</v>
      </c>
      <c r="F451" s="27"/>
      <c r="G451" s="43"/>
    </row>
    <row r="452" ht="14.25" customHeight="1">
      <c r="B452" s="26"/>
      <c r="C452" s="83">
        <v>45493.0</v>
      </c>
      <c r="D452" s="28" t="s">
        <v>66</v>
      </c>
      <c r="E452" s="91">
        <v>100000.0</v>
      </c>
      <c r="F452" s="27"/>
      <c r="G452" s="43"/>
    </row>
    <row r="453" ht="14.25" customHeight="1">
      <c r="B453" s="26"/>
      <c r="C453" s="83">
        <v>45493.0</v>
      </c>
      <c r="D453" s="28" t="s">
        <v>141</v>
      </c>
      <c r="E453" s="91">
        <v>500000.0</v>
      </c>
      <c r="F453" s="27"/>
      <c r="G453" s="45" t="s">
        <v>142</v>
      </c>
    </row>
    <row r="454" ht="14.25" customHeight="1">
      <c r="B454" s="26"/>
      <c r="C454" s="83">
        <v>45493.0</v>
      </c>
      <c r="D454" s="28" t="s">
        <v>1026</v>
      </c>
      <c r="E454" s="91">
        <v>250000.0</v>
      </c>
      <c r="F454" s="27"/>
      <c r="G454" s="43"/>
    </row>
    <row r="455" ht="14.25" customHeight="1">
      <c r="B455" s="26"/>
      <c r="C455" s="83">
        <v>45493.0</v>
      </c>
      <c r="D455" s="28" t="s">
        <v>282</v>
      </c>
      <c r="E455" s="91">
        <v>78882.0</v>
      </c>
      <c r="F455" s="27"/>
      <c r="G455" s="43"/>
    </row>
    <row r="456" ht="14.25" customHeight="1">
      <c r="B456" s="26"/>
      <c r="C456" s="83">
        <v>45494.0</v>
      </c>
      <c r="D456" s="18" t="s">
        <v>147</v>
      </c>
      <c r="E456" s="27"/>
      <c r="F456" s="91">
        <v>3000000.0</v>
      </c>
      <c r="G456" s="43"/>
    </row>
    <row r="457" ht="14.25" customHeight="1">
      <c r="B457" s="26"/>
      <c r="C457" s="83">
        <v>45494.0</v>
      </c>
      <c r="D457" s="18" t="s">
        <v>962</v>
      </c>
      <c r="E457" s="27"/>
      <c r="F457" s="91">
        <v>3000000.0</v>
      </c>
      <c r="G457" s="43"/>
    </row>
    <row r="458" ht="14.25" customHeight="1">
      <c r="B458" s="26"/>
      <c r="C458" s="83">
        <v>45494.0</v>
      </c>
      <c r="D458" s="18" t="s">
        <v>624</v>
      </c>
      <c r="E458" s="27"/>
      <c r="F458" s="91">
        <v>3000000.0</v>
      </c>
      <c r="G458" s="43"/>
    </row>
    <row r="459" ht="14.25" customHeight="1">
      <c r="B459" s="26"/>
      <c r="C459" s="83">
        <v>45494.0</v>
      </c>
      <c r="D459" s="26" t="s">
        <v>149</v>
      </c>
      <c r="E459" s="27"/>
      <c r="F459" s="91">
        <v>3000000.0</v>
      </c>
      <c r="G459" s="43"/>
    </row>
    <row r="460" ht="14.25" customHeight="1">
      <c r="B460" s="26"/>
      <c r="C460" s="83">
        <v>45494.0</v>
      </c>
      <c r="D460" s="18" t="s">
        <v>938</v>
      </c>
      <c r="E460" s="27"/>
      <c r="F460" s="91">
        <v>3000000.0</v>
      </c>
      <c r="G460" s="43"/>
    </row>
    <row r="461" ht="14.25" customHeight="1">
      <c r="B461" s="26"/>
      <c r="C461" s="83">
        <v>45494.0</v>
      </c>
      <c r="D461" s="18" t="s">
        <v>151</v>
      </c>
      <c r="E461" s="27"/>
      <c r="F461" s="91">
        <v>3000000.0</v>
      </c>
      <c r="G461" s="43"/>
    </row>
    <row r="462" ht="14.25" customHeight="1">
      <c r="B462" s="26"/>
      <c r="C462" s="83">
        <v>45494.0</v>
      </c>
      <c r="D462" s="18" t="s">
        <v>652</v>
      </c>
      <c r="E462" s="27"/>
      <c r="F462" s="91">
        <v>3000000.0</v>
      </c>
      <c r="G462" s="43"/>
    </row>
    <row r="463" ht="14.25" customHeight="1">
      <c r="B463" s="26"/>
      <c r="C463" s="83">
        <v>45494.0</v>
      </c>
      <c r="D463" s="18" t="s">
        <v>878</v>
      </c>
      <c r="E463" s="27"/>
      <c r="F463" s="91">
        <v>3000000.0</v>
      </c>
      <c r="G463" s="43"/>
    </row>
    <row r="464" ht="14.25" customHeight="1">
      <c r="B464" s="26"/>
      <c r="C464" s="83">
        <v>45494.0</v>
      </c>
      <c r="D464" s="28" t="s">
        <v>452</v>
      </c>
      <c r="E464" s="27"/>
      <c r="F464" s="91">
        <v>3000000.0</v>
      </c>
      <c r="G464" s="43"/>
    </row>
    <row r="465" ht="14.25" customHeight="1">
      <c r="B465" s="26"/>
      <c r="C465" s="83">
        <v>45494.0</v>
      </c>
      <c r="D465" s="26" t="s">
        <v>154</v>
      </c>
      <c r="E465" s="27"/>
      <c r="F465" s="91">
        <v>3000000.0</v>
      </c>
      <c r="G465" s="43"/>
    </row>
    <row r="466" ht="14.25" customHeight="1">
      <c r="B466" s="26"/>
      <c r="C466" s="83">
        <v>45494.0</v>
      </c>
      <c r="D466" s="18" t="s">
        <v>704</v>
      </c>
      <c r="E466" s="27"/>
      <c r="F466" s="91">
        <v>3000000.0</v>
      </c>
      <c r="G466" s="43"/>
    </row>
    <row r="467" ht="14.25" customHeight="1">
      <c r="B467" s="26"/>
      <c r="C467" s="83">
        <v>45494.0</v>
      </c>
      <c r="D467" s="18" t="s">
        <v>907</v>
      </c>
      <c r="E467" s="27"/>
      <c r="F467" s="91">
        <v>1500000.0</v>
      </c>
      <c r="G467" s="43"/>
    </row>
    <row r="468" ht="14.25" customHeight="1">
      <c r="B468" s="26"/>
      <c r="C468" s="83">
        <v>45494.0</v>
      </c>
      <c r="D468" s="18" t="s">
        <v>964</v>
      </c>
      <c r="E468" s="27"/>
      <c r="F468" s="91">
        <v>1500000.0</v>
      </c>
      <c r="G468" s="43"/>
    </row>
    <row r="469" ht="14.25" customHeight="1">
      <c r="B469" s="26"/>
      <c r="C469" s="83">
        <v>45494.0</v>
      </c>
      <c r="D469" s="28" t="s">
        <v>299</v>
      </c>
      <c r="E469" s="27"/>
      <c r="F469" s="91">
        <v>3000000.0</v>
      </c>
      <c r="G469" s="43"/>
    </row>
    <row r="470" ht="14.25" customHeight="1">
      <c r="B470" s="26"/>
      <c r="C470" s="83">
        <v>45494.0</v>
      </c>
      <c r="D470" s="28" t="s">
        <v>781</v>
      </c>
      <c r="E470" s="91">
        <v>50000.0</v>
      </c>
      <c r="F470" s="27"/>
      <c r="G470" s="43"/>
    </row>
    <row r="471" ht="14.25" customHeight="1">
      <c r="B471" s="26"/>
      <c r="C471" s="83">
        <v>45494.0</v>
      </c>
      <c r="D471" s="28" t="s">
        <v>66</v>
      </c>
      <c r="E471" s="91">
        <v>100000.0</v>
      </c>
      <c r="F471" s="27"/>
      <c r="G471" s="43"/>
    </row>
    <row r="472" ht="14.25" customHeight="1">
      <c r="B472" s="26"/>
      <c r="C472" s="83">
        <v>45494.0</v>
      </c>
      <c r="D472" s="28" t="s">
        <v>486</v>
      </c>
      <c r="E472" s="91">
        <v>50000.0</v>
      </c>
      <c r="F472" s="27"/>
      <c r="G472" s="43"/>
    </row>
    <row r="473" ht="14.25" customHeight="1">
      <c r="B473" s="26"/>
      <c r="C473" s="83">
        <v>45494.0</v>
      </c>
      <c r="D473" s="28" t="s">
        <v>333</v>
      </c>
      <c r="E473" s="91">
        <v>100000.0</v>
      </c>
      <c r="F473" s="27"/>
      <c r="G473" s="45" t="s">
        <v>13</v>
      </c>
    </row>
    <row r="474" ht="14.25" customHeight="1">
      <c r="B474" s="26"/>
      <c r="C474" s="83">
        <v>45494.0</v>
      </c>
      <c r="D474" s="28" t="s">
        <v>174</v>
      </c>
      <c r="E474" s="91">
        <v>250000.0</v>
      </c>
      <c r="F474" s="27"/>
      <c r="G474" s="45" t="s">
        <v>13</v>
      </c>
    </row>
    <row r="475" ht="14.25" customHeight="1">
      <c r="B475" s="26"/>
      <c r="C475" s="83">
        <v>45494.0</v>
      </c>
      <c r="D475" s="28" t="s">
        <v>61</v>
      </c>
      <c r="E475" s="91">
        <v>400000.0</v>
      </c>
      <c r="F475" s="27"/>
      <c r="G475" s="43"/>
    </row>
    <row r="476" ht="14.25" customHeight="1">
      <c r="B476" s="26"/>
      <c r="C476" s="83">
        <v>45494.0</v>
      </c>
      <c r="D476" s="28" t="s">
        <v>178</v>
      </c>
      <c r="E476" s="91">
        <v>1500000.0</v>
      </c>
      <c r="F476" s="27"/>
      <c r="G476" s="43"/>
    </row>
    <row r="477" ht="14.25" customHeight="1">
      <c r="B477" s="26"/>
      <c r="C477" s="83">
        <v>45494.0</v>
      </c>
      <c r="D477" s="28" t="s">
        <v>282</v>
      </c>
      <c r="E477" s="91">
        <v>78882.0</v>
      </c>
      <c r="F477" s="27"/>
      <c r="G477" s="43"/>
    </row>
    <row r="478" ht="14.25" customHeight="1">
      <c r="B478" s="26"/>
      <c r="C478" s="83">
        <v>45494.0</v>
      </c>
      <c r="D478" s="28" t="s">
        <v>789</v>
      </c>
      <c r="E478" s="91">
        <v>20000.0</v>
      </c>
      <c r="F478" s="27"/>
      <c r="G478" s="43"/>
    </row>
    <row r="479" ht="14.25" customHeight="1">
      <c r="B479" s="26"/>
      <c r="C479" s="83">
        <v>45494.0</v>
      </c>
      <c r="D479" s="28" t="s">
        <v>788</v>
      </c>
      <c r="E479" s="91">
        <v>1000000.0</v>
      </c>
      <c r="F479" s="27"/>
      <c r="G479" s="45" t="s">
        <v>13</v>
      </c>
    </row>
    <row r="480" ht="14.25" customHeight="1">
      <c r="B480" s="26"/>
      <c r="C480" s="83">
        <v>45494.0</v>
      </c>
      <c r="D480" s="28" t="s">
        <v>197</v>
      </c>
      <c r="E480" s="91">
        <v>50000.0</v>
      </c>
      <c r="F480" s="27"/>
      <c r="G480" s="45" t="s">
        <v>13</v>
      </c>
    </row>
    <row r="481" ht="14.25" customHeight="1">
      <c r="B481" s="26"/>
      <c r="C481" s="83">
        <v>45494.0</v>
      </c>
      <c r="D481" s="28" t="s">
        <v>851</v>
      </c>
      <c r="E481" s="91">
        <v>200000.0</v>
      </c>
      <c r="F481" s="27"/>
      <c r="G481" s="43"/>
    </row>
    <row r="482" ht="14.25" customHeight="1">
      <c r="B482" s="26"/>
      <c r="C482" s="83">
        <v>45494.0</v>
      </c>
      <c r="D482" s="28" t="s">
        <v>288</v>
      </c>
      <c r="E482" s="91">
        <v>200000.0</v>
      </c>
      <c r="F482" s="27"/>
      <c r="G482" s="43"/>
    </row>
    <row r="483" ht="14.25" customHeight="1">
      <c r="B483" s="26"/>
      <c r="C483" s="83">
        <v>45494.0</v>
      </c>
      <c r="D483" s="28" t="s">
        <v>559</v>
      </c>
      <c r="E483" s="91">
        <v>10000.0</v>
      </c>
      <c r="F483" s="27"/>
      <c r="G483" s="43"/>
    </row>
    <row r="484" ht="14.25" customHeight="1">
      <c r="B484" s="26"/>
      <c r="C484" s="83">
        <v>45494.0</v>
      </c>
      <c r="D484" s="28" t="s">
        <v>42</v>
      </c>
      <c r="E484" s="91">
        <v>300000.0</v>
      </c>
      <c r="F484" s="27"/>
      <c r="G484" s="43"/>
    </row>
    <row r="485" ht="14.25" customHeight="1">
      <c r="B485" s="26"/>
      <c r="C485" s="83">
        <v>45494.0</v>
      </c>
      <c r="D485" s="28" t="s">
        <v>89</v>
      </c>
      <c r="E485" s="91">
        <v>200000.0</v>
      </c>
      <c r="F485" s="27"/>
      <c r="G485" s="43"/>
    </row>
    <row r="486" ht="14.25" customHeight="1">
      <c r="B486" s="26"/>
      <c r="C486" s="83">
        <v>45494.0</v>
      </c>
      <c r="D486" s="28" t="s">
        <v>213</v>
      </c>
      <c r="E486" s="91">
        <v>500000.0</v>
      </c>
      <c r="F486" s="27"/>
      <c r="G486" s="45" t="s">
        <v>13</v>
      </c>
    </row>
    <row r="487" ht="14.25" customHeight="1">
      <c r="B487" s="26"/>
      <c r="C487" s="83">
        <v>45495.0</v>
      </c>
      <c r="D487" s="28" t="s">
        <v>161</v>
      </c>
      <c r="E487" s="91">
        <v>300000.0</v>
      </c>
      <c r="F487" s="27"/>
      <c r="G487" s="43"/>
    </row>
    <row r="488" ht="14.25" customHeight="1">
      <c r="B488" s="26"/>
      <c r="C488" s="83">
        <v>45495.0</v>
      </c>
      <c r="D488" s="28" t="s">
        <v>161</v>
      </c>
      <c r="E488" s="91">
        <v>300000.0</v>
      </c>
      <c r="F488" s="27"/>
      <c r="G488" s="43"/>
    </row>
    <row r="489" ht="14.25" customHeight="1">
      <c r="B489" s="26"/>
      <c r="C489" s="83">
        <v>45495.0</v>
      </c>
      <c r="D489" s="28" t="s">
        <v>9</v>
      </c>
      <c r="E489" s="91">
        <v>200000.0</v>
      </c>
      <c r="F489" s="27"/>
      <c r="G489" s="43"/>
    </row>
    <row r="490" ht="14.25" customHeight="1">
      <c r="B490" s="26"/>
      <c r="C490" s="83">
        <v>45495.0</v>
      </c>
      <c r="D490" s="28" t="s">
        <v>994</v>
      </c>
      <c r="E490" s="91">
        <v>50000.0</v>
      </c>
      <c r="F490" s="27"/>
      <c r="G490" s="43"/>
    </row>
    <row r="491" ht="14.25" customHeight="1">
      <c r="B491" s="26"/>
      <c r="C491" s="83">
        <v>45495.0</v>
      </c>
      <c r="D491" s="28" t="s">
        <v>185</v>
      </c>
      <c r="E491" s="91">
        <v>40000.0</v>
      </c>
      <c r="F491" s="27"/>
      <c r="G491" s="43"/>
    </row>
    <row r="492" ht="14.25" customHeight="1">
      <c r="B492" s="26"/>
      <c r="C492" s="83">
        <v>45495.0</v>
      </c>
      <c r="D492" s="28" t="s">
        <v>77</v>
      </c>
      <c r="E492" s="91">
        <v>100000.0</v>
      </c>
      <c r="F492" s="27"/>
      <c r="G492" s="43"/>
    </row>
    <row r="493" ht="14.25" customHeight="1">
      <c r="B493" s="26"/>
      <c r="C493" s="83">
        <v>45495.0</v>
      </c>
      <c r="D493" s="28" t="s">
        <v>346</v>
      </c>
      <c r="E493" s="91">
        <v>100000.0</v>
      </c>
      <c r="F493" s="27"/>
      <c r="G493" s="43"/>
    </row>
    <row r="494" ht="14.25" customHeight="1">
      <c r="B494" s="26"/>
      <c r="C494" s="83">
        <v>45495.0</v>
      </c>
      <c r="D494" s="28" t="s">
        <v>833</v>
      </c>
      <c r="E494" s="91">
        <v>30000.0</v>
      </c>
      <c r="F494" s="27"/>
      <c r="G494" s="43"/>
    </row>
    <row r="495" ht="14.25" customHeight="1">
      <c r="B495" s="26"/>
      <c r="C495" s="83">
        <v>45495.0</v>
      </c>
      <c r="D495" s="28" t="s">
        <v>728</v>
      </c>
      <c r="E495" s="91">
        <v>888888.0</v>
      </c>
      <c r="F495" s="27"/>
      <c r="G495" s="43"/>
    </row>
    <row r="496" ht="14.25" customHeight="1">
      <c r="B496" s="26"/>
      <c r="C496" s="83">
        <v>45495.0</v>
      </c>
      <c r="D496" s="28" t="s">
        <v>543</v>
      </c>
      <c r="E496" s="91">
        <v>1.2E7</v>
      </c>
      <c r="F496" s="27"/>
      <c r="G496" s="45" t="s">
        <v>56</v>
      </c>
    </row>
    <row r="497" ht="14.25" customHeight="1">
      <c r="B497" s="26"/>
      <c r="C497" s="83">
        <v>45495.0</v>
      </c>
      <c r="D497" s="28" t="s">
        <v>353</v>
      </c>
      <c r="E497" s="91">
        <v>500000.0</v>
      </c>
      <c r="F497" s="27"/>
      <c r="G497" s="45" t="s">
        <v>737</v>
      </c>
    </row>
    <row r="498" ht="14.25" customHeight="1">
      <c r="B498" s="26"/>
      <c r="C498" s="83">
        <v>45495.0</v>
      </c>
      <c r="D498" s="28" t="s">
        <v>246</v>
      </c>
      <c r="E498" s="91">
        <v>20000.0</v>
      </c>
      <c r="F498" s="27"/>
      <c r="G498" s="43"/>
    </row>
    <row r="499" ht="14.25" customHeight="1">
      <c r="B499" s="26"/>
      <c r="C499" s="83">
        <v>45495.0</v>
      </c>
      <c r="D499" s="28" t="s">
        <v>302</v>
      </c>
      <c r="E499" s="91">
        <v>250000.0</v>
      </c>
      <c r="F499" s="27"/>
      <c r="G499" s="43"/>
    </row>
    <row r="500" ht="14.25" customHeight="1">
      <c r="B500" s="26"/>
      <c r="C500" s="83">
        <v>45495.0</v>
      </c>
      <c r="D500" s="28" t="s">
        <v>231</v>
      </c>
      <c r="E500" s="91">
        <v>500000.0</v>
      </c>
      <c r="F500" s="27"/>
      <c r="G500" s="43"/>
    </row>
    <row r="501" ht="14.25" customHeight="1">
      <c r="B501" s="26"/>
      <c r="C501" s="83">
        <v>45495.0</v>
      </c>
      <c r="D501" s="28" t="s">
        <v>973</v>
      </c>
      <c r="E501" s="91">
        <v>50000.0</v>
      </c>
      <c r="F501" s="27"/>
      <c r="G501" s="43"/>
    </row>
    <row r="502" ht="14.25" customHeight="1">
      <c r="B502" s="26"/>
      <c r="C502" s="83">
        <v>45495.0</v>
      </c>
      <c r="D502" s="28" t="s">
        <v>20</v>
      </c>
      <c r="E502" s="91">
        <v>50000.0</v>
      </c>
      <c r="F502" s="27"/>
      <c r="G502" s="43"/>
    </row>
    <row r="503" ht="14.25" customHeight="1">
      <c r="B503" s="26"/>
      <c r="C503" s="83">
        <v>45495.0</v>
      </c>
      <c r="D503" s="28" t="s">
        <v>26</v>
      </c>
      <c r="E503" s="91">
        <v>20000.0</v>
      </c>
      <c r="F503" s="27"/>
      <c r="G503" s="43"/>
    </row>
    <row r="504" ht="14.25" customHeight="1">
      <c r="B504" s="26"/>
      <c r="C504" s="83">
        <v>45495.0</v>
      </c>
      <c r="D504" s="28" t="s">
        <v>51</v>
      </c>
      <c r="E504" s="91">
        <v>25000.0</v>
      </c>
      <c r="F504" s="27"/>
      <c r="G504" s="45" t="s">
        <v>13</v>
      </c>
    </row>
    <row r="505" ht="14.25" customHeight="1">
      <c r="B505" s="26"/>
      <c r="C505" s="83">
        <v>45495.0</v>
      </c>
      <c r="D505" s="28" t="s">
        <v>66</v>
      </c>
      <c r="E505" s="91">
        <v>100000.0</v>
      </c>
      <c r="F505" s="27"/>
      <c r="G505" s="43"/>
    </row>
    <row r="506" ht="14.25" customHeight="1">
      <c r="B506" s="26"/>
      <c r="C506" s="83">
        <v>45496.0</v>
      </c>
      <c r="D506" s="28" t="s">
        <v>77</v>
      </c>
      <c r="E506" s="91">
        <v>100000.0</v>
      </c>
      <c r="F506" s="27"/>
      <c r="G506" s="43"/>
    </row>
    <row r="507" ht="14.25" customHeight="1">
      <c r="B507" s="26"/>
      <c r="C507" s="83">
        <v>45496.0</v>
      </c>
      <c r="D507" s="28" t="s">
        <v>140</v>
      </c>
      <c r="E507" s="91">
        <v>200000.0</v>
      </c>
      <c r="F507" s="27"/>
      <c r="G507" s="43"/>
    </row>
    <row r="508" ht="14.25" customHeight="1">
      <c r="B508" s="26"/>
      <c r="C508" s="83">
        <v>45496.0</v>
      </c>
      <c r="D508" s="28" t="s">
        <v>210</v>
      </c>
      <c r="E508" s="91">
        <v>1000000.0</v>
      </c>
      <c r="F508" s="27"/>
      <c r="G508" s="43"/>
    </row>
    <row r="509" ht="14.25" customHeight="1">
      <c r="B509" s="26"/>
      <c r="C509" s="83">
        <v>45496.0</v>
      </c>
      <c r="D509" s="28" t="s">
        <v>234</v>
      </c>
      <c r="E509" s="91">
        <v>100000.0</v>
      </c>
      <c r="F509" s="27"/>
      <c r="G509" s="43"/>
    </row>
    <row r="510" ht="14.25" customHeight="1">
      <c r="B510" s="26"/>
      <c r="C510" s="83">
        <v>45496.0</v>
      </c>
      <c r="D510" s="28" t="s">
        <v>957</v>
      </c>
      <c r="E510" s="91">
        <v>25000.0</v>
      </c>
      <c r="F510" s="27"/>
      <c r="G510" s="43"/>
    </row>
    <row r="511" ht="14.25" customHeight="1">
      <c r="B511" s="26"/>
      <c r="C511" s="83">
        <v>45496.0</v>
      </c>
      <c r="D511" s="28" t="s">
        <v>282</v>
      </c>
      <c r="E511" s="91">
        <v>78882.0</v>
      </c>
      <c r="F511" s="27"/>
      <c r="G511" s="43"/>
    </row>
    <row r="512" ht="14.25" customHeight="1">
      <c r="B512" s="26"/>
      <c r="C512" s="83">
        <v>45496.0</v>
      </c>
      <c r="D512" s="28" t="s">
        <v>314</v>
      </c>
      <c r="E512" s="91">
        <v>150000.0</v>
      </c>
      <c r="F512" s="27"/>
      <c r="G512" s="45" t="s">
        <v>13</v>
      </c>
    </row>
    <row r="513" ht="14.25" customHeight="1">
      <c r="B513" s="26"/>
      <c r="C513" s="83">
        <v>45496.0</v>
      </c>
      <c r="D513" s="28" t="s">
        <v>930</v>
      </c>
      <c r="E513" s="91">
        <v>25000.0</v>
      </c>
      <c r="F513" s="27"/>
      <c r="G513" s="43"/>
    </row>
    <row r="514" ht="14.25" customHeight="1">
      <c r="B514" s="26"/>
      <c r="C514" s="83">
        <v>45496.0</v>
      </c>
      <c r="D514" s="28" t="s">
        <v>1028</v>
      </c>
      <c r="E514" s="91">
        <v>150000.0</v>
      </c>
      <c r="F514" s="27"/>
      <c r="G514" s="43"/>
    </row>
    <row r="515" ht="14.25" customHeight="1">
      <c r="B515" s="26"/>
      <c r="C515" s="83">
        <v>45496.0</v>
      </c>
      <c r="D515" s="28" t="s">
        <v>230</v>
      </c>
      <c r="E515" s="91">
        <v>100000.0</v>
      </c>
      <c r="F515" s="27"/>
      <c r="G515" s="43"/>
    </row>
    <row r="516" ht="14.25" customHeight="1">
      <c r="B516" s="26"/>
      <c r="C516" s="83">
        <v>45496.0</v>
      </c>
      <c r="D516" s="28" t="s">
        <v>66</v>
      </c>
      <c r="E516" s="91">
        <v>100000.0</v>
      </c>
      <c r="F516" s="27"/>
      <c r="G516" s="43"/>
    </row>
    <row r="517" ht="14.25" customHeight="1">
      <c r="B517" s="26"/>
      <c r="C517" s="83">
        <v>45496.0</v>
      </c>
      <c r="D517" s="28" t="s">
        <v>789</v>
      </c>
      <c r="E517" s="91">
        <v>20000.0</v>
      </c>
      <c r="F517" s="27"/>
      <c r="G517" s="43"/>
    </row>
    <row r="518" ht="14.25" customHeight="1">
      <c r="B518" s="26"/>
      <c r="C518" s="83">
        <v>45496.0</v>
      </c>
      <c r="D518" s="28" t="s">
        <v>1024</v>
      </c>
      <c r="E518" s="91">
        <v>769496.0</v>
      </c>
      <c r="F518" s="27"/>
      <c r="G518" s="43"/>
    </row>
    <row r="519" ht="14.25" customHeight="1">
      <c r="B519" s="26"/>
      <c r="C519" s="83">
        <v>45496.0</v>
      </c>
      <c r="D519" s="28" t="s">
        <v>70</v>
      </c>
      <c r="E519" s="91">
        <v>100.0</v>
      </c>
      <c r="F519" s="27"/>
      <c r="G519" s="43"/>
    </row>
    <row r="520" ht="14.25" customHeight="1">
      <c r="B520" s="26"/>
      <c r="C520" s="83">
        <v>45497.0</v>
      </c>
      <c r="D520" s="26" t="s">
        <v>300</v>
      </c>
      <c r="E520" s="27"/>
      <c r="F520" s="91">
        <v>3000000.0</v>
      </c>
      <c r="G520" s="43"/>
    </row>
    <row r="521" ht="14.25" customHeight="1">
      <c r="B521" s="26"/>
      <c r="C521" s="83">
        <v>45497.0</v>
      </c>
      <c r="D521" s="18" t="s">
        <v>147</v>
      </c>
      <c r="E521" s="27"/>
      <c r="F521" s="91">
        <v>3000000.0</v>
      </c>
      <c r="G521" s="43"/>
    </row>
    <row r="522" ht="14.25" customHeight="1">
      <c r="B522" s="26"/>
      <c r="C522" s="83">
        <v>45497.0</v>
      </c>
      <c r="D522" s="28" t="s">
        <v>951</v>
      </c>
      <c r="E522" s="27"/>
      <c r="F522" s="91">
        <v>3000000.0</v>
      </c>
      <c r="G522" s="43"/>
    </row>
    <row r="523" ht="14.25" customHeight="1">
      <c r="B523" s="26"/>
      <c r="C523" s="83">
        <v>45497.0</v>
      </c>
      <c r="D523" s="18" t="s">
        <v>652</v>
      </c>
      <c r="E523" s="27"/>
      <c r="F523" s="91">
        <v>3000000.0</v>
      </c>
      <c r="G523" s="43"/>
    </row>
    <row r="524" ht="14.25" customHeight="1">
      <c r="B524" s="26"/>
      <c r="C524" s="83">
        <v>45497.0</v>
      </c>
      <c r="D524" s="18" t="s">
        <v>878</v>
      </c>
      <c r="E524" s="27"/>
      <c r="F524" s="91">
        <v>3000000.0</v>
      </c>
      <c r="G524" s="43"/>
    </row>
    <row r="525" ht="14.25" customHeight="1">
      <c r="B525" s="26"/>
      <c r="C525" s="83">
        <v>45497.0</v>
      </c>
      <c r="D525" s="28" t="s">
        <v>834</v>
      </c>
      <c r="E525" s="27"/>
      <c r="F525" s="91">
        <v>3000000.0</v>
      </c>
      <c r="G525" s="43"/>
    </row>
    <row r="526" ht="14.25" customHeight="1">
      <c r="B526" s="26"/>
      <c r="C526" s="83">
        <v>45497.0</v>
      </c>
      <c r="D526" s="26" t="s">
        <v>301</v>
      </c>
      <c r="E526" s="27"/>
      <c r="F526" s="91">
        <v>3000000.0</v>
      </c>
      <c r="G526" s="43"/>
    </row>
    <row r="527" ht="14.25" customHeight="1">
      <c r="B527" s="26"/>
      <c r="C527" s="83">
        <v>45497.0</v>
      </c>
      <c r="D527" s="28" t="s">
        <v>171</v>
      </c>
      <c r="E527" s="91">
        <v>1000000.0</v>
      </c>
      <c r="F527" s="27"/>
      <c r="G527" s="43"/>
    </row>
    <row r="528" ht="14.25" customHeight="1">
      <c r="B528" s="26"/>
      <c r="C528" s="83">
        <v>45497.0</v>
      </c>
      <c r="D528" s="28" t="s">
        <v>282</v>
      </c>
      <c r="E528" s="91">
        <v>78882.0</v>
      </c>
      <c r="F528" s="27"/>
      <c r="G528" s="43"/>
    </row>
    <row r="529" ht="14.25" customHeight="1">
      <c r="B529" s="26"/>
      <c r="C529" s="83">
        <v>45497.0</v>
      </c>
      <c r="D529" s="28" t="s">
        <v>66</v>
      </c>
      <c r="E529" s="91">
        <v>100000.0</v>
      </c>
      <c r="F529" s="27"/>
      <c r="G529" s="43"/>
    </row>
    <row r="530" ht="14.25" customHeight="1">
      <c r="B530" s="26"/>
      <c r="C530" s="83">
        <v>45497.0</v>
      </c>
      <c r="D530" s="28" t="s">
        <v>334</v>
      </c>
      <c r="E530" s="91">
        <v>50000.0</v>
      </c>
      <c r="F530" s="27"/>
      <c r="G530" s="43"/>
    </row>
    <row r="531" ht="14.25" customHeight="1">
      <c r="B531" s="26"/>
      <c r="C531" s="83">
        <v>45497.0</v>
      </c>
      <c r="D531" s="28" t="s">
        <v>77</v>
      </c>
      <c r="E531" s="91">
        <v>100000.0</v>
      </c>
      <c r="F531" s="27"/>
      <c r="G531" s="43"/>
    </row>
    <row r="532" ht="14.25" customHeight="1">
      <c r="B532" s="26"/>
      <c r="C532" s="83">
        <v>45497.0</v>
      </c>
      <c r="D532" s="28" t="s">
        <v>185</v>
      </c>
      <c r="E532" s="91">
        <v>40000.0</v>
      </c>
      <c r="F532" s="27"/>
      <c r="G532" s="43"/>
    </row>
    <row r="533" ht="14.25" customHeight="1">
      <c r="B533" s="26"/>
      <c r="C533" s="83">
        <v>45497.0</v>
      </c>
      <c r="D533" s="28" t="s">
        <v>26</v>
      </c>
      <c r="E533" s="91">
        <v>20000.0</v>
      </c>
      <c r="F533" s="27"/>
      <c r="G533" s="43"/>
    </row>
    <row r="534" ht="14.25" customHeight="1">
      <c r="B534" s="26"/>
      <c r="C534" s="83">
        <v>45497.0</v>
      </c>
      <c r="D534" s="28" t="s">
        <v>70</v>
      </c>
      <c r="E534" s="91">
        <v>100000.0</v>
      </c>
      <c r="F534" s="27"/>
      <c r="G534" s="43"/>
    </row>
    <row r="535" ht="14.25" customHeight="1">
      <c r="B535" s="26"/>
      <c r="C535" s="83">
        <v>45497.0</v>
      </c>
      <c r="D535" s="28" t="s">
        <v>140</v>
      </c>
      <c r="E535" s="91">
        <v>200000.0</v>
      </c>
      <c r="F535" s="27"/>
      <c r="G535" s="43"/>
    </row>
    <row r="536" ht="14.25" customHeight="1">
      <c r="B536" s="26"/>
      <c r="C536" s="83">
        <v>45497.0</v>
      </c>
      <c r="D536" s="28" t="s">
        <v>781</v>
      </c>
      <c r="E536" s="91">
        <v>50000.0</v>
      </c>
      <c r="F536" s="27"/>
      <c r="G536" s="43"/>
    </row>
    <row r="537" ht="14.25" customHeight="1">
      <c r="B537" s="26"/>
      <c r="C537" s="83">
        <v>45498.0</v>
      </c>
      <c r="D537" s="28" t="s">
        <v>381</v>
      </c>
      <c r="E537" s="91">
        <v>100000.0</v>
      </c>
      <c r="F537" s="27"/>
      <c r="G537" s="43"/>
    </row>
    <row r="538" ht="14.25" customHeight="1">
      <c r="B538" s="26"/>
      <c r="C538" s="83">
        <v>45498.0</v>
      </c>
      <c r="D538" s="28" t="s">
        <v>77</v>
      </c>
      <c r="E538" s="91">
        <v>100000.0</v>
      </c>
      <c r="F538" s="27"/>
      <c r="G538" s="43"/>
    </row>
    <row r="539" ht="14.25" customHeight="1">
      <c r="B539" s="26"/>
      <c r="C539" s="83">
        <v>45498.0</v>
      </c>
      <c r="D539" s="28" t="s">
        <v>66</v>
      </c>
      <c r="E539" s="91">
        <v>100000.0</v>
      </c>
      <c r="F539" s="27"/>
      <c r="G539" s="43"/>
    </row>
    <row r="540" ht="14.25" customHeight="1">
      <c r="B540" s="26"/>
      <c r="C540" s="83">
        <v>45498.0</v>
      </c>
      <c r="D540" s="28" t="s">
        <v>1029</v>
      </c>
      <c r="E540" s="91">
        <v>100000.0</v>
      </c>
      <c r="F540" s="27"/>
      <c r="G540" s="43"/>
    </row>
    <row r="541" ht="14.25" customHeight="1">
      <c r="B541" s="26"/>
      <c r="C541" s="83">
        <v>45498.0</v>
      </c>
      <c r="D541" s="28" t="s">
        <v>185</v>
      </c>
      <c r="E541" s="91">
        <v>40000.0</v>
      </c>
      <c r="F541" s="27"/>
      <c r="G541" s="43"/>
    </row>
    <row r="542" ht="14.25" customHeight="1">
      <c r="B542" s="26"/>
      <c r="C542" s="83">
        <v>45498.0</v>
      </c>
      <c r="D542" s="28" t="s">
        <v>354</v>
      </c>
      <c r="E542" s="91">
        <v>100000.0</v>
      </c>
      <c r="F542" s="27"/>
      <c r="G542" s="43"/>
    </row>
    <row r="543" ht="14.25" customHeight="1">
      <c r="B543" s="26"/>
      <c r="C543" s="83">
        <v>45498.0</v>
      </c>
      <c r="D543" s="28" t="s">
        <v>130</v>
      </c>
      <c r="E543" s="91">
        <v>50000.0</v>
      </c>
      <c r="F543" s="27"/>
      <c r="G543" s="45" t="s">
        <v>13</v>
      </c>
    </row>
    <row r="544" ht="14.25" customHeight="1">
      <c r="B544" s="26"/>
      <c r="C544" s="83">
        <v>45498.0</v>
      </c>
      <c r="D544" s="28" t="s">
        <v>366</v>
      </c>
      <c r="E544" s="91">
        <v>2000000.0</v>
      </c>
      <c r="F544" s="27"/>
      <c r="G544" s="45" t="s">
        <v>13</v>
      </c>
    </row>
    <row r="545" ht="14.25" customHeight="1">
      <c r="B545" s="26"/>
      <c r="C545" s="83">
        <v>45498.0</v>
      </c>
      <c r="D545" s="28" t="s">
        <v>350</v>
      </c>
      <c r="E545" s="91">
        <v>500000.0</v>
      </c>
      <c r="F545" s="27"/>
      <c r="G545" s="45" t="s">
        <v>737</v>
      </c>
    </row>
    <row r="546" ht="14.25" customHeight="1">
      <c r="B546" s="26"/>
      <c r="C546" s="83">
        <v>45498.0</v>
      </c>
      <c r="D546" s="28" t="s">
        <v>789</v>
      </c>
      <c r="E546" s="91">
        <v>20000.0</v>
      </c>
      <c r="F546" s="27"/>
      <c r="G546" s="43"/>
    </row>
    <row r="547" ht="14.25" customHeight="1">
      <c r="B547" s="26"/>
      <c r="C547" s="83">
        <v>45498.0</v>
      </c>
      <c r="D547" s="28" t="s">
        <v>850</v>
      </c>
      <c r="E547" s="91">
        <v>100000.0</v>
      </c>
      <c r="F547" s="27"/>
      <c r="G547" s="43"/>
    </row>
    <row r="548" ht="14.25" customHeight="1">
      <c r="B548" s="26"/>
      <c r="C548" s="83">
        <v>45498.0</v>
      </c>
      <c r="D548" s="28" t="s">
        <v>242</v>
      </c>
      <c r="E548" s="91">
        <v>150000.0</v>
      </c>
      <c r="F548" s="27"/>
      <c r="G548" s="43"/>
    </row>
    <row r="549" ht="14.25" customHeight="1">
      <c r="B549" s="26"/>
      <c r="C549" s="83">
        <v>45498.0</v>
      </c>
      <c r="D549" s="28" t="s">
        <v>227</v>
      </c>
      <c r="E549" s="91">
        <v>200000.0</v>
      </c>
      <c r="F549" s="27"/>
      <c r="G549" s="43"/>
    </row>
    <row r="550" ht="14.25" customHeight="1">
      <c r="B550" s="26"/>
      <c r="C550" s="83">
        <v>45498.0</v>
      </c>
      <c r="D550" s="28" t="s">
        <v>117</v>
      </c>
      <c r="E550" s="91">
        <v>100000.0</v>
      </c>
      <c r="F550" s="27"/>
      <c r="G550" s="43"/>
    </row>
    <row r="551" ht="14.25" customHeight="1">
      <c r="B551" s="26"/>
      <c r="C551" s="83">
        <v>45498.0</v>
      </c>
      <c r="D551" s="28" t="s">
        <v>70</v>
      </c>
      <c r="E551" s="91">
        <v>5000.0</v>
      </c>
      <c r="F551" s="27"/>
      <c r="G551" s="43"/>
    </row>
    <row r="552" ht="14.25" customHeight="1">
      <c r="B552" s="26"/>
      <c r="C552" s="83">
        <v>45498.0</v>
      </c>
      <c r="D552" s="28" t="s">
        <v>262</v>
      </c>
      <c r="E552" s="91">
        <v>1000000.0</v>
      </c>
      <c r="F552" s="27"/>
      <c r="G552" s="43"/>
    </row>
    <row r="553" ht="14.25" customHeight="1">
      <c r="B553" s="26"/>
      <c r="C553" s="83">
        <v>45498.0</v>
      </c>
      <c r="D553" s="28" t="s">
        <v>282</v>
      </c>
      <c r="E553" s="91">
        <v>78882.0</v>
      </c>
      <c r="F553" s="27"/>
      <c r="G553" s="43"/>
    </row>
    <row r="554" ht="14.25" customHeight="1">
      <c r="B554" s="26"/>
      <c r="C554" s="83">
        <v>45499.0</v>
      </c>
      <c r="D554" s="28" t="s">
        <v>692</v>
      </c>
      <c r="E554" s="91">
        <v>100000.0</v>
      </c>
      <c r="F554" s="27"/>
      <c r="G554" s="43"/>
    </row>
    <row r="555" ht="14.25" customHeight="1">
      <c r="B555" s="26"/>
      <c r="C555" s="83">
        <v>45499.0</v>
      </c>
      <c r="D555" s="28" t="s">
        <v>388</v>
      </c>
      <c r="E555" s="91">
        <v>150000.0</v>
      </c>
      <c r="F555" s="27"/>
      <c r="G555" s="43"/>
    </row>
    <row r="556" ht="14.25" customHeight="1">
      <c r="B556" s="26"/>
      <c r="C556" s="83">
        <v>45499.0</v>
      </c>
      <c r="D556" s="28" t="s">
        <v>77</v>
      </c>
      <c r="E556" s="91">
        <v>100000.0</v>
      </c>
      <c r="F556" s="27"/>
      <c r="G556" s="43"/>
    </row>
    <row r="557" ht="14.25" customHeight="1">
      <c r="B557" s="26"/>
      <c r="C557" s="83">
        <v>45499.0</v>
      </c>
      <c r="D557" s="28" t="s">
        <v>634</v>
      </c>
      <c r="E557" s="91">
        <v>150000.0</v>
      </c>
      <c r="F557" s="27"/>
      <c r="G557" s="43"/>
    </row>
    <row r="558" ht="14.25" customHeight="1">
      <c r="B558" s="26"/>
      <c r="C558" s="83">
        <v>45499.0</v>
      </c>
      <c r="D558" s="28" t="s">
        <v>66</v>
      </c>
      <c r="E558" s="91">
        <v>100000.0</v>
      </c>
      <c r="F558" s="27"/>
      <c r="G558" s="43"/>
    </row>
    <row r="559" ht="14.25" customHeight="1">
      <c r="B559" s="26"/>
      <c r="C559" s="83">
        <v>45499.0</v>
      </c>
      <c r="D559" s="28" t="s">
        <v>177</v>
      </c>
      <c r="E559" s="91">
        <v>600000.0</v>
      </c>
      <c r="F559" s="27"/>
      <c r="G559" s="45" t="s">
        <v>56</v>
      </c>
    </row>
    <row r="560" ht="14.25" customHeight="1">
      <c r="B560" s="26"/>
      <c r="C560" s="83">
        <v>45499.0</v>
      </c>
      <c r="D560" s="28" t="s">
        <v>71</v>
      </c>
      <c r="E560" s="91">
        <v>500000.0</v>
      </c>
      <c r="F560" s="27"/>
      <c r="G560" s="45" t="s">
        <v>13</v>
      </c>
    </row>
    <row r="561" ht="14.25" customHeight="1">
      <c r="B561" s="26"/>
      <c r="C561" s="83">
        <v>45499.0</v>
      </c>
      <c r="D561" s="28" t="s">
        <v>1030</v>
      </c>
      <c r="E561" s="91">
        <v>200000.0</v>
      </c>
      <c r="F561" s="27"/>
      <c r="G561" s="43"/>
    </row>
    <row r="562" ht="14.25" customHeight="1">
      <c r="B562" s="26"/>
      <c r="C562" s="83">
        <v>45499.0</v>
      </c>
      <c r="D562" s="28" t="s">
        <v>298</v>
      </c>
      <c r="E562" s="91">
        <v>200000.0</v>
      </c>
      <c r="F562" s="27"/>
      <c r="G562" s="45" t="s">
        <v>13</v>
      </c>
    </row>
    <row r="563" ht="14.25" customHeight="1">
      <c r="B563" s="26"/>
      <c r="C563" s="83">
        <v>45499.0</v>
      </c>
      <c r="D563" s="28" t="s">
        <v>632</v>
      </c>
      <c r="E563" s="91">
        <v>5000000.0</v>
      </c>
      <c r="F563" s="27"/>
      <c r="G563" s="43"/>
    </row>
    <row r="564" ht="14.25" customHeight="1">
      <c r="B564" s="26"/>
      <c r="C564" s="83">
        <v>45499.0</v>
      </c>
      <c r="D564" s="28" t="s">
        <v>368</v>
      </c>
      <c r="E564" s="91">
        <v>50000.0</v>
      </c>
      <c r="F564" s="27"/>
      <c r="G564" s="43"/>
    </row>
    <row r="565" ht="14.25" customHeight="1">
      <c r="B565" s="26"/>
      <c r="C565" s="83">
        <v>45499.0</v>
      </c>
      <c r="D565" s="28" t="s">
        <v>373</v>
      </c>
      <c r="E565" s="91">
        <v>40000.0</v>
      </c>
      <c r="F565" s="27"/>
      <c r="G565" s="45" t="s">
        <v>13</v>
      </c>
    </row>
    <row r="566" ht="14.25" customHeight="1">
      <c r="B566" s="26"/>
      <c r="C566" s="83">
        <v>45499.0</v>
      </c>
      <c r="D566" s="28" t="s">
        <v>505</v>
      </c>
      <c r="E566" s="91">
        <v>50000.0</v>
      </c>
      <c r="F566" s="27"/>
      <c r="G566" s="45" t="s">
        <v>13</v>
      </c>
    </row>
    <row r="567" ht="14.25" customHeight="1">
      <c r="B567" s="26"/>
      <c r="C567" s="83">
        <v>45499.0</v>
      </c>
      <c r="D567" s="28" t="s">
        <v>28</v>
      </c>
      <c r="E567" s="91">
        <v>500000.0</v>
      </c>
      <c r="F567" s="27"/>
      <c r="G567" s="45" t="s">
        <v>13</v>
      </c>
    </row>
    <row r="568" ht="14.25" customHeight="1">
      <c r="B568" s="26"/>
      <c r="C568" s="83">
        <v>45499.0</v>
      </c>
      <c r="D568" s="28" t="s">
        <v>789</v>
      </c>
      <c r="E568" s="91">
        <v>20000.0</v>
      </c>
      <c r="F568" s="27"/>
      <c r="G568" s="43"/>
    </row>
    <row r="569" ht="14.25" customHeight="1">
      <c r="B569" s="26"/>
      <c r="C569" s="83">
        <v>45499.0</v>
      </c>
      <c r="D569" s="28" t="s">
        <v>658</v>
      </c>
      <c r="E569" s="91">
        <v>2000000.0</v>
      </c>
      <c r="F569" s="27"/>
      <c r="G569" s="45" t="s">
        <v>13</v>
      </c>
    </row>
    <row r="570" ht="14.25" customHeight="1">
      <c r="B570" s="26"/>
      <c r="C570" s="83">
        <v>45500.0</v>
      </c>
      <c r="D570" s="28" t="s">
        <v>1031</v>
      </c>
      <c r="E570" s="91">
        <v>100000.0</v>
      </c>
      <c r="F570" s="27"/>
      <c r="G570" s="43"/>
    </row>
    <row r="571" ht="14.25" customHeight="1">
      <c r="B571" s="26"/>
      <c r="C571" s="83">
        <v>45500.0</v>
      </c>
      <c r="D571" s="28" t="s">
        <v>557</v>
      </c>
      <c r="E571" s="91">
        <v>5153.0</v>
      </c>
      <c r="F571" s="27"/>
      <c r="G571" s="45" t="s">
        <v>13</v>
      </c>
    </row>
    <row r="572" ht="14.25" customHeight="1">
      <c r="B572" s="26"/>
      <c r="C572" s="83">
        <v>45500.0</v>
      </c>
      <c r="D572" s="28" t="s">
        <v>412</v>
      </c>
      <c r="E572" s="91">
        <v>92000.0</v>
      </c>
      <c r="F572" s="27"/>
      <c r="G572" s="45" t="s">
        <v>13</v>
      </c>
    </row>
    <row r="573" ht="14.25" customHeight="1">
      <c r="B573" s="26"/>
      <c r="C573" s="83">
        <v>45500.0</v>
      </c>
      <c r="D573" s="28" t="s">
        <v>66</v>
      </c>
      <c r="E573" s="91">
        <v>100000.0</v>
      </c>
      <c r="F573" s="27"/>
      <c r="G573" s="43"/>
    </row>
    <row r="574" ht="14.25" customHeight="1">
      <c r="B574" s="26"/>
      <c r="C574" s="83">
        <v>45500.0</v>
      </c>
      <c r="D574" s="28" t="s">
        <v>789</v>
      </c>
      <c r="E574" s="91">
        <v>20000.0</v>
      </c>
      <c r="F574" s="27"/>
      <c r="G574" s="43"/>
    </row>
    <row r="575" ht="14.25" customHeight="1">
      <c r="B575" s="26"/>
      <c r="C575" s="83">
        <v>45500.0</v>
      </c>
      <c r="D575" s="28" t="s">
        <v>441</v>
      </c>
      <c r="E575" s="91">
        <v>200000.0</v>
      </c>
      <c r="F575" s="27"/>
      <c r="G575" s="43"/>
    </row>
    <row r="576" ht="14.25" customHeight="1">
      <c r="B576" s="26"/>
      <c r="C576" s="83">
        <v>45500.0</v>
      </c>
      <c r="D576" s="28" t="s">
        <v>77</v>
      </c>
      <c r="E576" s="91">
        <v>100000.0</v>
      </c>
      <c r="F576" s="27"/>
      <c r="G576" s="43"/>
    </row>
    <row r="577" ht="14.25" customHeight="1">
      <c r="B577" s="26"/>
      <c r="C577" s="83">
        <v>45500.0</v>
      </c>
      <c r="D577" s="28" t="s">
        <v>321</v>
      </c>
      <c r="E577" s="91">
        <v>500000.0</v>
      </c>
      <c r="F577" s="27"/>
      <c r="G577" s="43"/>
    </row>
    <row r="578" ht="14.25" customHeight="1">
      <c r="B578" s="26"/>
      <c r="C578" s="83">
        <v>45500.0</v>
      </c>
      <c r="D578" s="28" t="s">
        <v>483</v>
      </c>
      <c r="E578" s="91">
        <v>500001.0</v>
      </c>
      <c r="F578" s="27"/>
      <c r="G578" s="43"/>
    </row>
    <row r="579" ht="14.25" customHeight="1">
      <c r="B579" s="26"/>
      <c r="C579" s="83">
        <v>45500.0</v>
      </c>
      <c r="D579" s="28" t="s">
        <v>384</v>
      </c>
      <c r="E579" s="91">
        <v>5000000.0</v>
      </c>
      <c r="F579" s="27"/>
      <c r="G579" s="43"/>
    </row>
    <row r="580" ht="14.25" customHeight="1">
      <c r="B580" s="26"/>
      <c r="C580" s="83">
        <v>45500.0</v>
      </c>
      <c r="D580" s="28" t="s">
        <v>1032</v>
      </c>
      <c r="E580" s="91">
        <v>210000.0</v>
      </c>
      <c r="F580" s="27"/>
      <c r="G580" s="43"/>
    </row>
    <row r="581" ht="14.25" customHeight="1">
      <c r="B581" s="26"/>
      <c r="C581" s="83">
        <v>45500.0</v>
      </c>
      <c r="D581" s="28" t="s">
        <v>1033</v>
      </c>
      <c r="E581" s="91">
        <v>170000.0</v>
      </c>
      <c r="F581" s="27"/>
      <c r="G581" s="43"/>
    </row>
    <row r="582" ht="14.25" customHeight="1">
      <c r="B582" s="26"/>
      <c r="C582" s="83">
        <v>45500.0</v>
      </c>
      <c r="D582" s="28" t="s">
        <v>385</v>
      </c>
      <c r="E582" s="91">
        <v>1000000.0</v>
      </c>
      <c r="F582" s="27"/>
      <c r="G582" s="45" t="s">
        <v>13</v>
      </c>
    </row>
    <row r="583" ht="14.25" customHeight="1">
      <c r="B583" s="26"/>
      <c r="C583" s="83">
        <v>45500.0</v>
      </c>
      <c r="D583" s="28" t="s">
        <v>375</v>
      </c>
      <c r="E583" s="91">
        <v>6000000.0</v>
      </c>
      <c r="F583" s="27"/>
      <c r="G583" s="43"/>
    </row>
    <row r="584" ht="14.25" customHeight="1">
      <c r="B584" s="26"/>
      <c r="C584" s="83">
        <v>45500.0</v>
      </c>
      <c r="D584" s="28" t="s">
        <v>749</v>
      </c>
      <c r="E584" s="91">
        <v>100000.0</v>
      </c>
      <c r="F584" s="27"/>
      <c r="G584" s="43"/>
    </row>
    <row r="585" ht="14.25" customHeight="1">
      <c r="B585" s="26"/>
      <c r="C585" s="83">
        <v>45501.0</v>
      </c>
      <c r="D585" s="28" t="s">
        <v>77</v>
      </c>
      <c r="E585" s="91">
        <v>100000.0</v>
      </c>
      <c r="F585" s="27"/>
      <c r="G585" s="43"/>
    </row>
    <row r="586" ht="14.25" customHeight="1">
      <c r="B586" s="26"/>
      <c r="C586" s="83">
        <v>45501.0</v>
      </c>
      <c r="D586" s="28" t="s">
        <v>957</v>
      </c>
      <c r="E586" s="91">
        <v>25000.0</v>
      </c>
      <c r="F586" s="27"/>
      <c r="G586" s="43"/>
    </row>
    <row r="587" ht="14.25" customHeight="1">
      <c r="B587" s="26"/>
      <c r="C587" s="83">
        <v>45501.0</v>
      </c>
      <c r="D587" s="28" t="s">
        <v>508</v>
      </c>
      <c r="E587" s="91">
        <v>100000.0</v>
      </c>
      <c r="F587" s="27"/>
      <c r="G587" s="45" t="s">
        <v>56</v>
      </c>
    </row>
    <row r="588" ht="14.25" customHeight="1">
      <c r="B588" s="26"/>
      <c r="C588" s="83">
        <v>45501.0</v>
      </c>
      <c r="D588" s="28" t="s">
        <v>234</v>
      </c>
      <c r="E588" s="91">
        <v>100000.0</v>
      </c>
      <c r="F588" s="27"/>
      <c r="G588" s="43"/>
    </row>
    <row r="589" ht="14.25" customHeight="1">
      <c r="B589" s="26"/>
      <c r="C589" s="83">
        <v>45501.0</v>
      </c>
      <c r="D589" s="28" t="s">
        <v>1002</v>
      </c>
      <c r="E589" s="91">
        <v>4818623.0</v>
      </c>
      <c r="F589" s="27"/>
      <c r="G589" s="43"/>
    </row>
    <row r="590" ht="14.25" customHeight="1">
      <c r="B590" s="26"/>
      <c r="C590" s="83">
        <v>45501.0</v>
      </c>
      <c r="D590" s="28" t="s">
        <v>486</v>
      </c>
      <c r="E590" s="91">
        <v>50000.0</v>
      </c>
      <c r="F590" s="27"/>
      <c r="G590" s="43"/>
    </row>
    <row r="591" ht="14.25" customHeight="1">
      <c r="B591" s="26"/>
      <c r="C591" s="83">
        <v>45501.0</v>
      </c>
      <c r="D591" s="28" t="s">
        <v>66</v>
      </c>
      <c r="E591" s="91">
        <v>100000.0</v>
      </c>
      <c r="F591" s="27"/>
      <c r="G591" s="43"/>
    </row>
    <row r="592" ht="14.25" customHeight="1">
      <c r="B592" s="26"/>
      <c r="C592" s="83">
        <v>45501.0</v>
      </c>
      <c r="D592" s="28" t="s">
        <v>282</v>
      </c>
      <c r="E592" s="91">
        <v>78882.0</v>
      </c>
      <c r="F592" s="27"/>
      <c r="G592" s="43"/>
    </row>
    <row r="593" ht="14.25" customHeight="1">
      <c r="B593" s="26"/>
      <c r="C593" s="83">
        <v>45501.0</v>
      </c>
      <c r="D593" s="28" t="s">
        <v>197</v>
      </c>
      <c r="E593" s="91">
        <v>50000.0</v>
      </c>
      <c r="F593" s="27"/>
      <c r="G593" s="45" t="s">
        <v>13</v>
      </c>
    </row>
    <row r="594" ht="14.25" customHeight="1">
      <c r="B594" s="26"/>
      <c r="C594" s="83">
        <v>45501.0</v>
      </c>
      <c r="D594" s="28" t="s">
        <v>51</v>
      </c>
      <c r="E594" s="91">
        <v>25000.0</v>
      </c>
      <c r="F594" s="27"/>
      <c r="G594" s="45" t="s">
        <v>13</v>
      </c>
    </row>
    <row r="595" ht="14.25" customHeight="1">
      <c r="B595" s="26"/>
      <c r="C595" s="83">
        <v>45501.0</v>
      </c>
      <c r="D595" s="28" t="s">
        <v>944</v>
      </c>
      <c r="E595" s="91">
        <v>100000.0</v>
      </c>
      <c r="F595" s="27"/>
      <c r="G595" s="43"/>
    </row>
    <row r="596" ht="14.25" customHeight="1">
      <c r="B596" s="26"/>
      <c r="C596" s="83">
        <v>45501.0</v>
      </c>
      <c r="D596" s="18" t="s">
        <v>147</v>
      </c>
      <c r="E596" s="27"/>
      <c r="F596" s="91">
        <v>3000000.0</v>
      </c>
      <c r="G596" s="43"/>
    </row>
    <row r="597" ht="14.25" customHeight="1">
      <c r="B597" s="26"/>
      <c r="C597" s="83">
        <v>45501.0</v>
      </c>
      <c r="D597" s="18" t="s">
        <v>962</v>
      </c>
      <c r="E597" s="27"/>
      <c r="F597" s="91">
        <v>3000000.0</v>
      </c>
      <c r="G597" s="43"/>
    </row>
    <row r="598" ht="14.25" customHeight="1">
      <c r="B598" s="26"/>
      <c r="C598" s="83">
        <v>45501.0</v>
      </c>
      <c r="D598" s="18" t="s">
        <v>554</v>
      </c>
      <c r="E598" s="27"/>
      <c r="F598" s="91">
        <v>3000000.0</v>
      </c>
      <c r="G598" s="43"/>
    </row>
    <row r="599" ht="14.25" customHeight="1">
      <c r="B599" s="26"/>
      <c r="C599" s="83">
        <v>45501.0</v>
      </c>
      <c r="D599" s="18" t="s">
        <v>149</v>
      </c>
      <c r="E599" s="27"/>
      <c r="F599" s="91">
        <v>3000000.0</v>
      </c>
      <c r="G599" s="43"/>
    </row>
    <row r="600" ht="14.25" customHeight="1">
      <c r="B600" s="26"/>
      <c r="C600" s="83">
        <v>45501.0</v>
      </c>
      <c r="D600" s="26" t="s">
        <v>150</v>
      </c>
      <c r="E600" s="27"/>
      <c r="F600" s="91">
        <v>3000000.0</v>
      </c>
      <c r="G600" s="43"/>
    </row>
    <row r="601" ht="14.25" customHeight="1">
      <c r="B601" s="26"/>
      <c r="C601" s="83">
        <v>45501.0</v>
      </c>
      <c r="D601" s="28" t="s">
        <v>151</v>
      </c>
      <c r="E601" s="27"/>
      <c r="F601" s="91">
        <v>3000000.0</v>
      </c>
      <c r="G601" s="43"/>
    </row>
    <row r="602" ht="14.25" customHeight="1">
      <c r="B602" s="26"/>
      <c r="C602" s="83">
        <v>45501.0</v>
      </c>
      <c r="D602" s="18" t="s">
        <v>452</v>
      </c>
      <c r="E602" s="27"/>
      <c r="F602" s="91">
        <v>3000000.0</v>
      </c>
      <c r="G602" s="43"/>
    </row>
    <row r="603" ht="14.25" customHeight="1">
      <c r="B603" s="26"/>
      <c r="C603" s="83">
        <v>45501.0</v>
      </c>
      <c r="D603" s="18" t="s">
        <v>963</v>
      </c>
      <c r="E603" s="27"/>
      <c r="F603" s="91">
        <v>3000000.0</v>
      </c>
      <c r="G603" s="43"/>
    </row>
    <row r="604" ht="14.25" customHeight="1">
      <c r="B604" s="26"/>
      <c r="C604" s="83">
        <v>45501.0</v>
      </c>
      <c r="D604" s="18" t="s">
        <v>652</v>
      </c>
      <c r="E604" s="27"/>
      <c r="F604" s="91">
        <v>3000000.0</v>
      </c>
      <c r="G604" s="43"/>
    </row>
    <row r="605" ht="14.25" customHeight="1">
      <c r="B605" s="26"/>
      <c r="C605" s="83">
        <v>45501.0</v>
      </c>
      <c r="D605" s="18" t="s">
        <v>878</v>
      </c>
      <c r="E605" s="27"/>
      <c r="F605" s="91">
        <v>3000000.0</v>
      </c>
      <c r="G605" s="43"/>
    </row>
    <row r="606" ht="14.25" customHeight="1">
      <c r="B606" s="26"/>
      <c r="C606" s="83">
        <v>45501.0</v>
      </c>
      <c r="D606" s="18" t="s">
        <v>704</v>
      </c>
      <c r="E606" s="27"/>
      <c r="F606" s="91">
        <v>3000000.0</v>
      </c>
      <c r="G606" s="43"/>
    </row>
    <row r="607" ht="14.25" customHeight="1">
      <c r="B607" s="26"/>
      <c r="C607" s="83">
        <v>45501.0</v>
      </c>
      <c r="D607" s="18" t="s">
        <v>907</v>
      </c>
      <c r="E607" s="27"/>
      <c r="F607" s="91">
        <v>1500000.0</v>
      </c>
      <c r="G607" s="43"/>
    </row>
    <row r="608" ht="14.25" customHeight="1">
      <c r="B608" s="26"/>
      <c r="C608" s="83">
        <v>45501.0</v>
      </c>
      <c r="D608" s="18" t="s">
        <v>939</v>
      </c>
      <c r="E608" s="27"/>
      <c r="F608" s="91">
        <v>1500000.0</v>
      </c>
      <c r="G608" s="43"/>
    </row>
    <row r="609" ht="14.25" customHeight="1">
      <c r="B609" s="26"/>
      <c r="C609" s="83">
        <v>45501.0</v>
      </c>
      <c r="D609" s="26" t="s">
        <v>299</v>
      </c>
      <c r="E609" s="27"/>
      <c r="F609" s="91">
        <v>3000000.0</v>
      </c>
      <c r="G609" s="43"/>
    </row>
    <row r="610" ht="14.25" customHeight="1">
      <c r="B610" s="26"/>
      <c r="C610" s="83">
        <v>45501.0</v>
      </c>
      <c r="D610" s="28" t="s">
        <v>178</v>
      </c>
      <c r="E610" s="91">
        <v>1500000.0</v>
      </c>
      <c r="F610" s="27"/>
      <c r="G610" s="43"/>
    </row>
    <row r="611" ht="14.25" customHeight="1">
      <c r="B611" s="26"/>
      <c r="C611" s="83">
        <v>45501.0</v>
      </c>
      <c r="D611" s="28" t="s">
        <v>599</v>
      </c>
      <c r="E611" s="91">
        <v>182000.0</v>
      </c>
      <c r="F611" s="27"/>
      <c r="G611" s="43"/>
    </row>
    <row r="612" ht="14.25" customHeight="1">
      <c r="B612" s="26"/>
      <c r="C612" s="83">
        <v>45501.0</v>
      </c>
      <c r="D612" s="28" t="s">
        <v>170</v>
      </c>
      <c r="E612" s="91">
        <v>300000.0</v>
      </c>
      <c r="F612" s="27"/>
      <c r="G612" s="43"/>
    </row>
    <row r="613" ht="14.25" customHeight="1">
      <c r="B613" s="26"/>
      <c r="C613" s="83">
        <v>45501.0</v>
      </c>
      <c r="D613" s="28" t="s">
        <v>296</v>
      </c>
      <c r="E613" s="91">
        <v>50000.0</v>
      </c>
      <c r="F613" s="27"/>
      <c r="G613" s="43"/>
    </row>
    <row r="614" ht="14.25" customHeight="1">
      <c r="B614" s="26"/>
      <c r="C614" s="83">
        <v>45501.0</v>
      </c>
      <c r="D614" s="28" t="s">
        <v>434</v>
      </c>
      <c r="E614" s="91">
        <v>300000.0</v>
      </c>
      <c r="F614" s="27"/>
      <c r="G614" s="45" t="s">
        <v>13</v>
      </c>
    </row>
    <row r="615" ht="14.25" customHeight="1">
      <c r="B615" s="26"/>
      <c r="C615" s="83">
        <v>45501.0</v>
      </c>
      <c r="D615" s="28" t="s">
        <v>788</v>
      </c>
      <c r="E615" s="91">
        <v>1000000.0</v>
      </c>
      <c r="F615" s="27"/>
      <c r="G615" s="45" t="s">
        <v>13</v>
      </c>
    </row>
    <row r="616" ht="14.25" customHeight="1">
      <c r="B616" s="26"/>
      <c r="C616" s="83">
        <v>45501.0</v>
      </c>
      <c r="D616" s="28" t="s">
        <v>196</v>
      </c>
      <c r="E616" s="91">
        <v>100000.0</v>
      </c>
      <c r="F616" s="27"/>
      <c r="G616" s="45" t="s">
        <v>13</v>
      </c>
    </row>
    <row r="617" ht="14.25" customHeight="1">
      <c r="B617" s="26"/>
      <c r="C617" s="83">
        <v>45501.0</v>
      </c>
      <c r="D617" s="28" t="s">
        <v>822</v>
      </c>
      <c r="E617" s="91">
        <v>28000.0</v>
      </c>
      <c r="F617" s="27"/>
      <c r="G617" s="43"/>
    </row>
    <row r="618" ht="14.25" customHeight="1">
      <c r="B618" s="26"/>
      <c r="C618" s="83">
        <v>45501.0</v>
      </c>
      <c r="D618" s="28" t="s">
        <v>789</v>
      </c>
      <c r="E618" s="91">
        <v>20000.0</v>
      </c>
      <c r="F618" s="27"/>
      <c r="G618" s="43"/>
    </row>
    <row r="619" ht="14.25" customHeight="1">
      <c r="B619" s="26"/>
      <c r="C619" s="83">
        <v>45502.0</v>
      </c>
      <c r="D619" s="28" t="s">
        <v>287</v>
      </c>
      <c r="E619" s="91">
        <v>50000.0</v>
      </c>
      <c r="F619" s="27"/>
      <c r="G619" s="45" t="s">
        <v>13</v>
      </c>
    </row>
    <row r="620" ht="14.25" customHeight="1">
      <c r="B620" s="26"/>
      <c r="C620" s="83">
        <v>45502.0</v>
      </c>
      <c r="D620" s="28" t="s">
        <v>376</v>
      </c>
      <c r="E620" s="91">
        <v>100000.0</v>
      </c>
      <c r="F620" s="27"/>
      <c r="G620" s="45" t="s">
        <v>13</v>
      </c>
    </row>
    <row r="621" ht="14.25" customHeight="1">
      <c r="B621" s="26"/>
      <c r="C621" s="83">
        <v>45502.0</v>
      </c>
      <c r="D621" s="28" t="s">
        <v>9</v>
      </c>
      <c r="E621" s="91">
        <v>200000.0</v>
      </c>
      <c r="F621" s="27"/>
      <c r="G621" s="43"/>
    </row>
    <row r="622" ht="14.25" customHeight="1">
      <c r="B622" s="26"/>
      <c r="C622" s="83">
        <v>45502.0</v>
      </c>
      <c r="D622" s="28" t="s">
        <v>66</v>
      </c>
      <c r="E622" s="91">
        <v>100000.0</v>
      </c>
      <c r="F622" s="27"/>
      <c r="G622" s="43"/>
    </row>
    <row r="623" ht="14.25" customHeight="1">
      <c r="B623" s="26"/>
      <c r="C623" s="83">
        <v>45502.0</v>
      </c>
      <c r="D623" s="28" t="s">
        <v>643</v>
      </c>
      <c r="E623" s="91">
        <v>50000.0</v>
      </c>
      <c r="F623" s="27"/>
      <c r="G623" s="43"/>
    </row>
    <row r="624" ht="14.25" customHeight="1">
      <c r="B624" s="26"/>
      <c r="C624" s="83">
        <v>45502.0</v>
      </c>
      <c r="D624" s="28" t="s">
        <v>1034</v>
      </c>
      <c r="E624" s="91">
        <v>70000.0</v>
      </c>
      <c r="F624" s="27"/>
      <c r="G624" s="43"/>
    </row>
    <row r="625" ht="14.25" customHeight="1">
      <c r="B625" s="26"/>
      <c r="C625" s="83">
        <v>45502.0</v>
      </c>
      <c r="D625" s="28" t="s">
        <v>77</v>
      </c>
      <c r="E625" s="91">
        <v>100000.0</v>
      </c>
      <c r="F625" s="27"/>
      <c r="G625" s="43"/>
    </row>
    <row r="626" ht="14.25" customHeight="1">
      <c r="B626" s="26"/>
      <c r="C626" s="83">
        <v>45502.0</v>
      </c>
      <c r="D626" s="28" t="s">
        <v>252</v>
      </c>
      <c r="E626" s="91">
        <v>1000000.0</v>
      </c>
      <c r="F626" s="27"/>
      <c r="G626" s="43"/>
    </row>
    <row r="627" ht="14.25" customHeight="1">
      <c r="B627" s="26"/>
      <c r="C627" s="83">
        <v>45502.0</v>
      </c>
      <c r="D627" s="28" t="s">
        <v>252</v>
      </c>
      <c r="E627" s="91">
        <v>1000000.0</v>
      </c>
      <c r="F627" s="27"/>
      <c r="G627" s="43"/>
    </row>
    <row r="628" ht="14.25" customHeight="1">
      <c r="B628" s="26"/>
      <c r="C628" s="83">
        <v>45502.0</v>
      </c>
      <c r="D628" s="28" t="s">
        <v>657</v>
      </c>
      <c r="E628" s="91">
        <v>7000000.0</v>
      </c>
      <c r="F628" s="27"/>
      <c r="G628" s="43"/>
    </row>
    <row r="629" ht="14.25" customHeight="1">
      <c r="B629" s="26"/>
      <c r="C629" s="83">
        <v>45502.0</v>
      </c>
      <c r="D629" s="28" t="s">
        <v>391</v>
      </c>
      <c r="E629" s="91">
        <v>800000.0</v>
      </c>
      <c r="F629" s="27"/>
      <c r="G629" s="43"/>
    </row>
    <row r="630" ht="14.25" customHeight="1">
      <c r="B630" s="26"/>
      <c r="C630" s="83">
        <v>45502.0</v>
      </c>
      <c r="D630" s="28" t="s">
        <v>390</v>
      </c>
      <c r="E630" s="91">
        <v>1000000.0</v>
      </c>
      <c r="F630" s="27"/>
      <c r="G630" s="43"/>
    </row>
    <row r="631" ht="14.25" customHeight="1">
      <c r="B631" s="26"/>
      <c r="C631" s="83">
        <v>45502.0</v>
      </c>
      <c r="D631" s="28" t="s">
        <v>42</v>
      </c>
      <c r="E631" s="91">
        <v>300000.0</v>
      </c>
      <c r="F631" s="27"/>
      <c r="G631" s="43"/>
    </row>
    <row r="632" ht="14.25" customHeight="1">
      <c r="B632" s="26"/>
      <c r="C632" s="83">
        <v>45502.0</v>
      </c>
      <c r="D632" s="28" t="s">
        <v>789</v>
      </c>
      <c r="E632" s="91">
        <v>20000.0</v>
      </c>
      <c r="F632" s="27"/>
      <c r="G632" s="43"/>
    </row>
    <row r="633" ht="14.25" customHeight="1">
      <c r="B633" s="26"/>
      <c r="C633" s="83">
        <v>45502.0</v>
      </c>
      <c r="D633" s="28" t="s">
        <v>400</v>
      </c>
      <c r="E633" s="91">
        <v>70000.0</v>
      </c>
      <c r="F633" s="27"/>
      <c r="G633" s="43"/>
    </row>
    <row r="634" ht="14.25" customHeight="1">
      <c r="B634" s="26"/>
      <c r="C634" s="83">
        <v>45502.0</v>
      </c>
      <c r="D634" s="26" t="s">
        <v>300</v>
      </c>
      <c r="E634" s="27"/>
      <c r="F634" s="91">
        <v>3000000.0</v>
      </c>
      <c r="G634" s="43"/>
    </row>
    <row r="635" ht="14.25" customHeight="1">
      <c r="B635" s="26"/>
      <c r="C635" s="83">
        <v>45502.0</v>
      </c>
      <c r="D635" s="18" t="s">
        <v>147</v>
      </c>
      <c r="E635" s="27"/>
      <c r="F635" s="91">
        <v>3000000.0</v>
      </c>
      <c r="G635" s="43"/>
    </row>
    <row r="636" ht="14.25" customHeight="1">
      <c r="B636" s="26"/>
      <c r="C636" s="83">
        <v>45502.0</v>
      </c>
      <c r="D636" s="18" t="s">
        <v>951</v>
      </c>
      <c r="E636" s="27"/>
      <c r="F636" s="91">
        <v>3000000.0</v>
      </c>
      <c r="G636" s="43"/>
    </row>
    <row r="637" ht="14.25" customHeight="1">
      <c r="B637" s="26"/>
      <c r="C637" s="83">
        <v>45502.0</v>
      </c>
      <c r="D637" s="28" t="s">
        <v>652</v>
      </c>
      <c r="E637" s="27"/>
      <c r="F637" s="91">
        <v>3000000.0</v>
      </c>
      <c r="G637" s="43"/>
    </row>
    <row r="638" ht="14.25" customHeight="1">
      <c r="B638" s="26"/>
      <c r="C638" s="83">
        <v>45502.0</v>
      </c>
      <c r="D638" s="28" t="s">
        <v>653</v>
      </c>
      <c r="E638" s="27"/>
      <c r="F638" s="91">
        <v>3000000.0</v>
      </c>
      <c r="G638" s="43"/>
    </row>
    <row r="639" ht="14.25" customHeight="1">
      <c r="B639" s="26"/>
      <c r="C639" s="83">
        <v>45502.0</v>
      </c>
      <c r="D639" s="28" t="s">
        <v>834</v>
      </c>
      <c r="E639" s="27"/>
      <c r="F639" s="91">
        <v>3000000.0</v>
      </c>
      <c r="G639" s="43"/>
    </row>
    <row r="640" ht="14.25" customHeight="1">
      <c r="B640" s="26"/>
      <c r="C640" s="83">
        <v>45502.0</v>
      </c>
      <c r="D640" s="26" t="s">
        <v>301</v>
      </c>
      <c r="E640" s="27"/>
      <c r="F640" s="91">
        <v>3000000.0</v>
      </c>
      <c r="G640" s="43"/>
    </row>
    <row r="641" ht="14.25" customHeight="1">
      <c r="B641" s="26"/>
      <c r="C641" s="83">
        <v>45503.0</v>
      </c>
      <c r="D641" s="28" t="s">
        <v>395</v>
      </c>
      <c r="E641" s="91">
        <v>100000.0</v>
      </c>
      <c r="F641" s="27"/>
      <c r="G641" s="45" t="s">
        <v>13</v>
      </c>
    </row>
    <row r="642" ht="14.25" customHeight="1">
      <c r="B642" s="26"/>
      <c r="C642" s="83">
        <v>45503.0</v>
      </c>
      <c r="D642" s="28" t="s">
        <v>77</v>
      </c>
      <c r="E642" s="91">
        <v>100000.0</v>
      </c>
      <c r="F642" s="27"/>
      <c r="G642" s="43"/>
    </row>
    <row r="643" ht="14.25" customHeight="1">
      <c r="B643" s="26"/>
      <c r="C643" s="83">
        <v>45503.0</v>
      </c>
      <c r="D643" s="28" t="s">
        <v>20</v>
      </c>
      <c r="E643" s="91">
        <v>50000.0</v>
      </c>
      <c r="F643" s="27"/>
      <c r="G643" s="43"/>
    </row>
    <row r="644" ht="14.25" customHeight="1">
      <c r="B644" s="26"/>
      <c r="C644" s="83">
        <v>45503.0</v>
      </c>
      <c r="D644" s="28" t="s">
        <v>957</v>
      </c>
      <c r="E644" s="91">
        <v>25000.0</v>
      </c>
      <c r="F644" s="27"/>
      <c r="G644" s="43"/>
    </row>
    <row r="645" ht="14.25" customHeight="1">
      <c r="B645" s="26"/>
      <c r="C645" s="83">
        <v>45503.0</v>
      </c>
      <c r="D645" s="28" t="s">
        <v>113</v>
      </c>
      <c r="E645" s="91">
        <v>500000.0</v>
      </c>
      <c r="F645" s="27"/>
      <c r="G645" s="43"/>
    </row>
    <row r="646" ht="14.25" customHeight="1">
      <c r="B646" s="26"/>
      <c r="C646" s="83">
        <v>45503.0</v>
      </c>
      <c r="D646" s="28" t="s">
        <v>185</v>
      </c>
      <c r="E646" s="91">
        <v>40000.0</v>
      </c>
      <c r="F646" s="27"/>
      <c r="G646" s="43"/>
    </row>
    <row r="647" ht="14.25" customHeight="1">
      <c r="B647" s="26"/>
      <c r="C647" s="83">
        <v>45503.0</v>
      </c>
      <c r="D647" s="28" t="s">
        <v>334</v>
      </c>
      <c r="E647" s="91">
        <v>100000.0</v>
      </c>
      <c r="F647" s="27"/>
      <c r="G647" s="43"/>
    </row>
    <row r="648" ht="14.25" customHeight="1">
      <c r="B648" s="26"/>
      <c r="C648" s="83">
        <v>45503.0</v>
      </c>
      <c r="D648" s="28" t="s">
        <v>498</v>
      </c>
      <c r="E648" s="91">
        <v>100000.0</v>
      </c>
      <c r="F648" s="27"/>
      <c r="G648" s="45" t="s">
        <v>13</v>
      </c>
    </row>
    <row r="649" ht="14.25" customHeight="1">
      <c r="B649" s="26"/>
      <c r="C649" s="83">
        <v>45503.0</v>
      </c>
      <c r="D649" s="28" t="s">
        <v>778</v>
      </c>
      <c r="E649" s="91">
        <v>50000.0</v>
      </c>
      <c r="F649" s="27"/>
      <c r="G649" s="45" t="s">
        <v>13</v>
      </c>
    </row>
    <row r="650" ht="14.25" customHeight="1">
      <c r="B650" s="26"/>
      <c r="C650" s="83">
        <v>45503.0</v>
      </c>
      <c r="D650" s="28" t="s">
        <v>282</v>
      </c>
      <c r="E650" s="91">
        <v>78882.0</v>
      </c>
      <c r="F650" s="27"/>
      <c r="G650" s="43"/>
    </row>
    <row r="651" ht="14.25" customHeight="1">
      <c r="B651" s="26"/>
      <c r="C651" s="83">
        <v>45503.0</v>
      </c>
      <c r="D651" s="28" t="s">
        <v>234</v>
      </c>
      <c r="E651" s="91">
        <v>100000.0</v>
      </c>
      <c r="F651" s="27"/>
      <c r="G651" s="43"/>
    </row>
    <row r="652" ht="14.25" customHeight="1">
      <c r="B652" s="26"/>
      <c r="C652" s="83">
        <v>45503.0</v>
      </c>
      <c r="D652" s="28" t="s">
        <v>398</v>
      </c>
      <c r="E652" s="91">
        <v>300000.0</v>
      </c>
      <c r="F652" s="27"/>
      <c r="G652" s="43"/>
    </row>
    <row r="653" ht="14.25" customHeight="1">
      <c r="B653" s="26"/>
      <c r="C653" s="83">
        <v>45503.0</v>
      </c>
      <c r="D653" s="28" t="s">
        <v>66</v>
      </c>
      <c r="E653" s="91">
        <v>100000.0</v>
      </c>
      <c r="F653" s="27"/>
      <c r="G653" s="43"/>
    </row>
    <row r="654" ht="14.25" customHeight="1">
      <c r="B654" s="26"/>
      <c r="C654" s="83">
        <v>45503.0</v>
      </c>
      <c r="D654" s="28" t="s">
        <v>789</v>
      </c>
      <c r="E654" s="91">
        <v>20000.0</v>
      </c>
      <c r="F654" s="27"/>
      <c r="G654" s="43"/>
    </row>
    <row r="655" ht="14.25" customHeight="1">
      <c r="B655" s="26"/>
      <c r="C655" s="83">
        <v>45503.0</v>
      </c>
      <c r="D655" s="28" t="s">
        <v>22</v>
      </c>
      <c r="E655" s="91">
        <v>10000.0</v>
      </c>
      <c r="F655" s="27"/>
      <c r="G655" s="43"/>
    </row>
    <row r="656" ht="14.25" customHeight="1">
      <c r="B656" s="26"/>
      <c r="C656" s="83">
        <v>45503.0</v>
      </c>
      <c r="D656" s="28" t="s">
        <v>505</v>
      </c>
      <c r="E656" s="91">
        <v>75000.0</v>
      </c>
      <c r="F656" s="27"/>
      <c r="G656" s="45" t="s">
        <v>13</v>
      </c>
    </row>
    <row r="657" ht="14.25" customHeight="1">
      <c r="B657" s="26"/>
      <c r="C657" s="83">
        <v>45503.0</v>
      </c>
      <c r="D657" s="28" t="s">
        <v>246</v>
      </c>
      <c r="E657" s="91">
        <v>20000.0</v>
      </c>
      <c r="F657" s="27"/>
      <c r="G657" s="43"/>
    </row>
    <row r="658" ht="14.25" customHeight="1">
      <c r="B658" s="26"/>
      <c r="C658" s="83">
        <v>45504.0</v>
      </c>
      <c r="D658" s="28" t="s">
        <v>1035</v>
      </c>
      <c r="E658" s="91">
        <v>100000.0</v>
      </c>
      <c r="F658" s="27"/>
      <c r="G658" s="43"/>
    </row>
    <row r="659" ht="14.25" customHeight="1">
      <c r="B659" s="26"/>
      <c r="C659" s="83">
        <v>45504.0</v>
      </c>
      <c r="D659" s="28" t="s">
        <v>185</v>
      </c>
      <c r="E659" s="91">
        <v>40000.0</v>
      </c>
      <c r="F659" s="27"/>
      <c r="G659" s="43"/>
    </row>
    <row r="660" ht="14.25" customHeight="1">
      <c r="B660" s="26"/>
      <c r="C660" s="83">
        <v>45504.0</v>
      </c>
      <c r="D660" s="28" t="s">
        <v>673</v>
      </c>
      <c r="E660" s="91">
        <v>100000.0</v>
      </c>
      <c r="F660" s="27"/>
      <c r="G660" s="43"/>
    </row>
    <row r="661" ht="14.25" customHeight="1">
      <c r="B661" s="26"/>
      <c r="C661" s="83">
        <v>45504.0</v>
      </c>
      <c r="D661" s="28" t="s">
        <v>396</v>
      </c>
      <c r="E661" s="91">
        <v>100000.0</v>
      </c>
      <c r="F661" s="27"/>
      <c r="G661" s="43"/>
    </row>
    <row r="662" ht="14.25" customHeight="1">
      <c r="B662" s="26"/>
      <c r="C662" s="83">
        <v>45504.0</v>
      </c>
      <c r="D662" s="28" t="s">
        <v>77</v>
      </c>
      <c r="E662" s="91">
        <v>100000.0</v>
      </c>
      <c r="F662" s="27"/>
      <c r="G662" s="43"/>
    </row>
    <row r="663" ht="14.25" customHeight="1">
      <c r="B663" s="26"/>
      <c r="C663" s="83">
        <v>45504.0</v>
      </c>
      <c r="D663" s="28" t="s">
        <v>789</v>
      </c>
      <c r="E663" s="91">
        <v>20000.0</v>
      </c>
      <c r="F663" s="27"/>
      <c r="G663" s="43"/>
    </row>
    <row r="664" ht="14.25" customHeight="1">
      <c r="B664" s="26"/>
      <c r="C664" s="83">
        <v>45504.0</v>
      </c>
      <c r="D664" s="28" t="s">
        <v>229</v>
      </c>
      <c r="E664" s="91">
        <v>500000.0</v>
      </c>
      <c r="F664" s="27"/>
      <c r="G664" s="43"/>
    </row>
    <row r="665" ht="14.25" customHeight="1">
      <c r="B665" s="26"/>
      <c r="C665" s="83">
        <v>45504.0</v>
      </c>
      <c r="D665" s="28" t="s">
        <v>410</v>
      </c>
      <c r="E665" s="91">
        <v>200000.0</v>
      </c>
      <c r="F665" s="27"/>
      <c r="G665" s="43"/>
    </row>
    <row r="666" ht="14.25" customHeight="1">
      <c r="B666" s="26"/>
      <c r="C666" s="83">
        <v>45504.0</v>
      </c>
      <c r="D666" s="28" t="s">
        <v>648</v>
      </c>
      <c r="E666" s="91">
        <v>2013072.0</v>
      </c>
      <c r="F666" s="27"/>
      <c r="G666" s="43"/>
    </row>
    <row r="667" ht="14.25" customHeight="1">
      <c r="B667" s="26"/>
      <c r="C667" s="83">
        <v>45504.0</v>
      </c>
      <c r="D667" s="28" t="s">
        <v>66</v>
      </c>
      <c r="E667" s="91">
        <v>100000.0</v>
      </c>
      <c r="F667" s="27"/>
      <c r="G667" s="43"/>
    </row>
    <row r="668" ht="14.25" customHeight="1">
      <c r="B668" s="26"/>
      <c r="C668" s="83">
        <v>45504.0</v>
      </c>
      <c r="D668" s="28" t="s">
        <v>413</v>
      </c>
      <c r="E668" s="91">
        <v>150000.0</v>
      </c>
      <c r="F668" s="27"/>
      <c r="G668" s="43"/>
    </row>
    <row r="669" ht="14.25" customHeight="1">
      <c r="B669" s="26"/>
      <c r="C669" s="83">
        <v>45504.0</v>
      </c>
      <c r="D669" s="28" t="s">
        <v>1036</v>
      </c>
      <c r="E669" s="91">
        <v>500000.0</v>
      </c>
      <c r="F669" s="27"/>
      <c r="G669" s="45" t="s">
        <v>382</v>
      </c>
    </row>
    <row r="670" ht="14.25" customHeight="1">
      <c r="B670" s="110"/>
      <c r="C670" s="127">
        <v>45869.0</v>
      </c>
      <c r="D670" s="110" t="s">
        <v>755</v>
      </c>
      <c r="E670" s="112"/>
      <c r="F670" s="91">
        <v>30000.0</v>
      </c>
      <c r="G670" s="43"/>
    </row>
    <row r="671" ht="14.25" customHeight="1">
      <c r="B671" s="34"/>
      <c r="C671" s="34"/>
      <c r="D671" s="35" t="s">
        <v>417</v>
      </c>
      <c r="E671" s="36">
        <f t="shared" ref="E671:F671" si="1">SUM(E8:E670)</f>
        <v>229160474</v>
      </c>
      <c r="F671" s="36">
        <f t="shared" si="1"/>
        <v>271210000</v>
      </c>
    </row>
    <row r="672" ht="14.25" customHeight="1">
      <c r="B672" s="121"/>
      <c r="C672" s="114"/>
      <c r="D672" s="122" t="s">
        <v>1037</v>
      </c>
      <c r="E672" s="116">
        <f>E6+E671-F671</f>
        <v>398870540.1</v>
      </c>
      <c r="F672" s="38"/>
    </row>
    <row r="673" ht="14.25" customHeight="1">
      <c r="E673" s="38"/>
      <c r="F673" s="38"/>
    </row>
    <row r="674" ht="14.25" customHeight="1">
      <c r="D674" s="37" t="s">
        <v>419</v>
      </c>
      <c r="E674" s="38">
        <f>E6</f>
        <v>440920066.1</v>
      </c>
      <c r="F674" s="38"/>
    </row>
    <row r="675" ht="14.25" customHeight="1">
      <c r="D675" s="17" t="s">
        <v>13</v>
      </c>
      <c r="E675" s="2">
        <f>sUM(E14,E18,E20,E26,E27,E32,E42,E45,E47,E56,E58,E72,E81,E114,E115,E119,E121,E130,E135,E151,E165,E172,E177,E211,E212,E214,E215,E233,E239,E246,E260,E276,E282,E286,E299,E300,E301,E312,E349,E358,E360,E362,E368,E369,E372,E381,E386,E395,E399,E422,E424,E436,E441,E444,E447,E473,E474,E479,E480,E486,E504,E512,E543,E544,E560,E562,E565,E566,E567,E569,E571,E572,E582,E593,E594,E614,E615,E616,E619,E620,E641,E648,E649,E656)</f>
        <v>32510919</v>
      </c>
      <c r="F675" s="100"/>
      <c r="G675" s="2"/>
    </row>
    <row r="676" ht="14.25" customHeight="1">
      <c r="D676" s="17" t="s">
        <v>56</v>
      </c>
      <c r="E676" s="2">
        <f>SUM(E149,E304,E384,E437,E496,E559,E587)</f>
        <v>15500000</v>
      </c>
      <c r="F676" s="100"/>
      <c r="G676" s="123"/>
    </row>
    <row r="677" ht="14.25" customHeight="1">
      <c r="D677" s="40" t="s">
        <v>142</v>
      </c>
      <c r="E677" s="38">
        <f>E453</f>
        <v>500000</v>
      </c>
      <c r="F677" s="2"/>
    </row>
    <row r="678" ht="14.25" customHeight="1">
      <c r="D678" s="40" t="s">
        <v>737</v>
      </c>
      <c r="E678" s="38">
        <f>sUM(E38,E83,E366,E497,E545)</f>
        <v>2050000</v>
      </c>
      <c r="F678" s="2"/>
    </row>
    <row r="679" ht="14.25" customHeight="1">
      <c r="D679" s="40" t="s">
        <v>382</v>
      </c>
      <c r="E679" s="38">
        <f>SUM(E243+E669)</f>
        <v>525055</v>
      </c>
      <c r="F679" s="2"/>
    </row>
    <row r="680" ht="14.25" customHeight="1">
      <c r="D680" s="40" t="s">
        <v>420</v>
      </c>
      <c r="E680" s="38">
        <f>E671</f>
        <v>229160474</v>
      </c>
      <c r="F680" s="2"/>
    </row>
    <row r="681" ht="14.25" customHeight="1">
      <c r="D681" s="40" t="s">
        <v>421</v>
      </c>
      <c r="E681" s="38">
        <f>F671</f>
        <v>271210000</v>
      </c>
      <c r="F681" s="2"/>
    </row>
    <row r="682" ht="14.25" customHeight="1">
      <c r="D682" s="37" t="s">
        <v>758</v>
      </c>
      <c r="E682" s="38">
        <f>E674+E680-E681</f>
        <v>398870540.1</v>
      </c>
      <c r="F682" s="2"/>
    </row>
    <row r="683" ht="14.25" customHeight="1">
      <c r="D683" s="1" t="s">
        <v>423</v>
      </c>
      <c r="E683" s="2">
        <f>E674+E680-E681-E675-E676-E677-E678-E679</f>
        <v>347784566.1</v>
      </c>
      <c r="F683" s="2"/>
    </row>
    <row r="684" ht="14.25" customHeight="1">
      <c r="E684" s="2"/>
      <c r="F684" s="2"/>
    </row>
    <row r="685" ht="14.25" customHeight="1">
      <c r="E685" s="2"/>
      <c r="F685" s="2"/>
    </row>
    <row r="686" ht="14.25" customHeight="1">
      <c r="E686" s="2"/>
      <c r="F686" s="2"/>
    </row>
    <row r="687" ht="14.25" customHeight="1">
      <c r="E687" s="2"/>
      <c r="F687" s="2"/>
    </row>
    <row r="688" ht="14.25" customHeight="1">
      <c r="E688" s="2"/>
      <c r="F688" s="2"/>
    </row>
    <row r="689" ht="14.25" customHeight="1">
      <c r="E689" s="2"/>
      <c r="F689" s="2"/>
    </row>
    <row r="690" ht="14.25" customHeight="1">
      <c r="E690" s="2"/>
      <c r="F690" s="2"/>
    </row>
    <row r="691" ht="14.25" customHeight="1">
      <c r="E691" s="2"/>
      <c r="F691" s="2"/>
    </row>
    <row r="692" ht="14.25" customHeight="1">
      <c r="E692" s="2"/>
      <c r="F692" s="2"/>
    </row>
    <row r="693" ht="14.25" customHeight="1">
      <c r="E693" s="2"/>
      <c r="F693" s="2"/>
    </row>
    <row r="694" ht="14.25" customHeight="1">
      <c r="E694" s="2"/>
      <c r="F694" s="2"/>
    </row>
    <row r="695" ht="14.25" customHeight="1">
      <c r="E695" s="2"/>
      <c r="F695" s="2"/>
    </row>
    <row r="696" ht="14.25" customHeight="1">
      <c r="E696" s="2"/>
      <c r="F696" s="2"/>
    </row>
    <row r="697" ht="14.25" customHeight="1">
      <c r="E697" s="2"/>
      <c r="F697" s="2"/>
    </row>
    <row r="698" ht="14.25" customHeight="1">
      <c r="E698" s="2"/>
      <c r="F698" s="2"/>
    </row>
    <row r="699" ht="14.25" customHeight="1">
      <c r="E699" s="2"/>
      <c r="F699" s="2"/>
    </row>
    <row r="700" ht="14.25" customHeight="1">
      <c r="E700" s="2"/>
      <c r="F700" s="2"/>
    </row>
    <row r="701" ht="14.25" customHeight="1">
      <c r="E701" s="2"/>
      <c r="F701" s="2"/>
    </row>
    <row r="702" ht="14.25" customHeight="1">
      <c r="E702" s="2"/>
      <c r="F702" s="2"/>
    </row>
    <row r="703" ht="14.25" customHeight="1">
      <c r="E703" s="2"/>
      <c r="F703" s="2"/>
    </row>
    <row r="704" ht="14.25" customHeight="1">
      <c r="E704" s="2"/>
      <c r="F704" s="2"/>
    </row>
    <row r="705" ht="14.25" customHeight="1">
      <c r="E705" s="2"/>
      <c r="F705" s="2"/>
    </row>
    <row r="706" ht="14.25" customHeight="1">
      <c r="E706" s="2"/>
      <c r="F706" s="2"/>
    </row>
    <row r="707" ht="14.25" customHeight="1">
      <c r="E707" s="2"/>
      <c r="F707" s="2"/>
    </row>
    <row r="708" ht="14.25" customHeight="1">
      <c r="E708" s="2"/>
      <c r="F708" s="2"/>
    </row>
    <row r="709" ht="14.25" customHeight="1">
      <c r="E709" s="2"/>
      <c r="F709" s="2"/>
    </row>
    <row r="710" ht="14.25" customHeight="1">
      <c r="E710" s="2"/>
      <c r="F710" s="2"/>
    </row>
    <row r="711" ht="14.25" customHeight="1">
      <c r="E711" s="2"/>
      <c r="F711" s="2"/>
    </row>
    <row r="712" ht="14.25" customHeight="1">
      <c r="E712" s="2"/>
      <c r="F712" s="2"/>
    </row>
    <row r="713" ht="14.25" customHeight="1">
      <c r="E713" s="2"/>
      <c r="F713" s="2"/>
    </row>
    <row r="714" ht="14.25" customHeight="1">
      <c r="E714" s="2"/>
      <c r="F714" s="2"/>
    </row>
    <row r="715" ht="14.25" customHeight="1">
      <c r="E715" s="2"/>
      <c r="F715" s="2"/>
    </row>
    <row r="716" ht="14.25" customHeight="1">
      <c r="E716" s="2"/>
      <c r="F716" s="2"/>
    </row>
    <row r="717" ht="14.25" customHeight="1">
      <c r="E717" s="2"/>
      <c r="F717" s="2"/>
    </row>
    <row r="718" ht="14.25" customHeight="1">
      <c r="E718" s="2"/>
      <c r="F718" s="2"/>
    </row>
    <row r="719" ht="14.25" customHeight="1">
      <c r="E719" s="2"/>
      <c r="F719" s="2"/>
    </row>
    <row r="720" ht="14.25" customHeight="1">
      <c r="E720" s="2"/>
      <c r="F720" s="2"/>
    </row>
    <row r="721" ht="14.25" customHeight="1">
      <c r="E721" s="2"/>
      <c r="F721" s="2"/>
    </row>
    <row r="722" ht="14.25" customHeight="1">
      <c r="E722" s="2"/>
      <c r="F722" s="2"/>
    </row>
    <row r="723" ht="14.25" customHeight="1">
      <c r="E723" s="2"/>
      <c r="F723" s="2"/>
    </row>
    <row r="724" ht="14.25" customHeight="1">
      <c r="E724" s="2"/>
      <c r="F724" s="2"/>
    </row>
    <row r="725" ht="14.25" customHeight="1">
      <c r="E725" s="2"/>
      <c r="F725" s="2"/>
    </row>
    <row r="726" ht="14.25" customHeight="1">
      <c r="E726" s="2"/>
      <c r="F726" s="2"/>
    </row>
    <row r="727" ht="14.25" customHeight="1">
      <c r="E727" s="2"/>
      <c r="F727" s="2"/>
    </row>
    <row r="728" ht="14.25" customHeight="1">
      <c r="E728" s="2"/>
      <c r="F728" s="2"/>
    </row>
    <row r="729" ht="14.25" customHeight="1">
      <c r="E729" s="2"/>
      <c r="F729" s="2"/>
    </row>
    <row r="730" ht="14.25" customHeight="1">
      <c r="E730" s="2"/>
      <c r="F730" s="2"/>
    </row>
    <row r="731" ht="14.25" customHeight="1">
      <c r="E731" s="2"/>
      <c r="F731" s="2"/>
    </row>
    <row r="732" ht="14.25" customHeight="1">
      <c r="E732" s="2"/>
      <c r="F732" s="2"/>
    </row>
    <row r="733" ht="14.25" customHeight="1">
      <c r="E733" s="2"/>
      <c r="F733" s="2"/>
    </row>
    <row r="734" ht="14.25" customHeight="1">
      <c r="E734" s="2"/>
      <c r="F734" s="2"/>
    </row>
    <row r="735" ht="14.25" customHeight="1">
      <c r="E735" s="2"/>
      <c r="F735" s="2"/>
    </row>
    <row r="736" ht="14.25" customHeight="1">
      <c r="E736" s="2"/>
      <c r="F736" s="2"/>
    </row>
    <row r="737" ht="14.25" customHeight="1">
      <c r="E737" s="2"/>
      <c r="F737" s="2"/>
    </row>
    <row r="738" ht="14.25" customHeight="1">
      <c r="E738" s="2"/>
      <c r="F738" s="2"/>
    </row>
    <row r="739" ht="14.25" customHeight="1">
      <c r="E739" s="2"/>
      <c r="F739" s="2"/>
    </row>
    <row r="740" ht="14.25" customHeight="1">
      <c r="E740" s="2"/>
      <c r="F740" s="2"/>
    </row>
    <row r="741" ht="14.25" customHeight="1">
      <c r="E741" s="2"/>
      <c r="F741" s="2"/>
    </row>
    <row r="742" ht="14.25" customHeight="1">
      <c r="E742" s="2"/>
      <c r="F742" s="2"/>
    </row>
    <row r="743" ht="14.25" customHeight="1">
      <c r="E743" s="2"/>
      <c r="F743" s="2"/>
    </row>
    <row r="744" ht="14.25" customHeight="1">
      <c r="E744" s="2"/>
      <c r="F744" s="2"/>
    </row>
    <row r="745" ht="14.25" customHeight="1">
      <c r="E745" s="2"/>
      <c r="F745" s="2"/>
    </row>
    <row r="746" ht="14.25" customHeight="1">
      <c r="E746" s="2"/>
      <c r="F746" s="2"/>
    </row>
    <row r="747" ht="14.25" customHeight="1">
      <c r="E747" s="2"/>
      <c r="F747" s="2"/>
    </row>
    <row r="748" ht="14.25" customHeight="1">
      <c r="E748" s="2"/>
      <c r="F748" s="2"/>
    </row>
    <row r="749" ht="14.25" customHeight="1">
      <c r="E749" s="2"/>
      <c r="F749" s="2"/>
    </row>
    <row r="750" ht="14.25" customHeight="1">
      <c r="E750" s="2"/>
      <c r="F750" s="2"/>
    </row>
    <row r="751" ht="14.25" customHeight="1">
      <c r="E751" s="2"/>
      <c r="F751" s="2"/>
    </row>
    <row r="752" ht="14.25" customHeight="1">
      <c r="E752" s="2"/>
      <c r="F752" s="2"/>
    </row>
    <row r="753" ht="14.25" customHeight="1">
      <c r="E753" s="2"/>
      <c r="F753" s="2"/>
    </row>
    <row r="754" ht="14.25" customHeight="1">
      <c r="E754" s="2"/>
      <c r="F754" s="2"/>
    </row>
    <row r="755" ht="14.25" customHeight="1">
      <c r="E755" s="2"/>
      <c r="F755" s="2"/>
    </row>
    <row r="756" ht="14.25" customHeight="1">
      <c r="E756" s="2"/>
      <c r="F756" s="2"/>
    </row>
    <row r="757" ht="14.25" customHeight="1">
      <c r="E757" s="2"/>
      <c r="F757" s="2"/>
    </row>
    <row r="758" ht="14.25" customHeight="1">
      <c r="E758" s="2"/>
      <c r="F758" s="2"/>
    </row>
    <row r="759" ht="14.25" customHeight="1">
      <c r="E759" s="2"/>
      <c r="F759" s="2"/>
    </row>
    <row r="760" ht="14.25" customHeight="1">
      <c r="E760" s="2"/>
      <c r="F760" s="2"/>
    </row>
    <row r="761" ht="14.25" customHeight="1">
      <c r="E761" s="2"/>
      <c r="F761" s="2"/>
    </row>
    <row r="762" ht="14.25" customHeight="1">
      <c r="E762" s="2"/>
      <c r="F762" s="2"/>
    </row>
    <row r="763" ht="14.25" customHeight="1">
      <c r="E763" s="2"/>
      <c r="F763" s="2"/>
    </row>
    <row r="764" ht="14.25" customHeight="1">
      <c r="E764" s="2"/>
      <c r="F764" s="2"/>
    </row>
    <row r="765" ht="14.25" customHeight="1">
      <c r="E765" s="2"/>
      <c r="F765" s="2"/>
    </row>
    <row r="766" ht="14.25" customHeight="1">
      <c r="E766" s="2"/>
      <c r="F766" s="2"/>
    </row>
    <row r="767" ht="14.25" customHeight="1">
      <c r="E767" s="2"/>
      <c r="F767" s="2"/>
    </row>
    <row r="768" ht="14.25" customHeight="1">
      <c r="E768" s="2"/>
      <c r="F768" s="2"/>
    </row>
    <row r="769" ht="14.25" customHeight="1">
      <c r="E769" s="2"/>
      <c r="F769" s="2"/>
    </row>
    <row r="770" ht="14.25" customHeight="1">
      <c r="E770" s="2"/>
      <c r="F770" s="2"/>
    </row>
    <row r="771" ht="14.25" customHeight="1">
      <c r="E771" s="2"/>
      <c r="F771" s="2"/>
    </row>
    <row r="772" ht="14.25" customHeight="1">
      <c r="E772" s="2"/>
      <c r="F772" s="2"/>
    </row>
    <row r="773" ht="14.25" customHeight="1">
      <c r="E773" s="2"/>
      <c r="F773" s="2"/>
    </row>
    <row r="774" ht="14.25" customHeight="1">
      <c r="E774" s="2"/>
      <c r="F774" s="2"/>
    </row>
    <row r="775" ht="14.25" customHeight="1">
      <c r="E775" s="2"/>
      <c r="F775" s="2"/>
    </row>
    <row r="776" ht="14.25" customHeight="1">
      <c r="E776" s="2"/>
      <c r="F776" s="2"/>
    </row>
    <row r="777" ht="14.25" customHeight="1">
      <c r="E777" s="2"/>
      <c r="F777" s="2"/>
    </row>
    <row r="778" ht="14.25" customHeight="1">
      <c r="E778" s="2"/>
      <c r="F778" s="2"/>
    </row>
    <row r="779" ht="14.25" customHeight="1">
      <c r="E779" s="2"/>
      <c r="F779" s="2"/>
    </row>
    <row r="780" ht="14.25" customHeight="1">
      <c r="E780" s="2"/>
      <c r="F780" s="2"/>
    </row>
    <row r="781" ht="14.25" customHeight="1">
      <c r="E781" s="2"/>
      <c r="F781" s="2"/>
    </row>
    <row r="782" ht="14.25" customHeight="1">
      <c r="E782" s="2"/>
      <c r="F782" s="2"/>
    </row>
    <row r="783" ht="14.25" customHeight="1">
      <c r="E783" s="2"/>
      <c r="F783" s="2"/>
    </row>
    <row r="784" ht="14.25" customHeight="1">
      <c r="E784" s="2"/>
      <c r="F784" s="2"/>
    </row>
    <row r="785" ht="14.25" customHeight="1">
      <c r="E785" s="2"/>
      <c r="F785" s="2"/>
    </row>
    <row r="786" ht="14.25" customHeight="1">
      <c r="E786" s="2"/>
      <c r="F786" s="2"/>
    </row>
    <row r="787" ht="14.25" customHeight="1">
      <c r="E787" s="2"/>
      <c r="F787" s="2"/>
    </row>
    <row r="788" ht="14.25" customHeight="1">
      <c r="E788" s="2"/>
      <c r="F788" s="2"/>
    </row>
    <row r="789" ht="14.25" customHeight="1">
      <c r="E789" s="2"/>
      <c r="F789" s="2"/>
    </row>
    <row r="790" ht="14.25" customHeight="1">
      <c r="E790" s="2"/>
      <c r="F790" s="2"/>
    </row>
    <row r="791" ht="14.25" customHeight="1">
      <c r="E791" s="2"/>
      <c r="F791" s="2"/>
    </row>
    <row r="792" ht="14.25" customHeight="1">
      <c r="E792" s="2"/>
      <c r="F792" s="2"/>
    </row>
    <row r="793" ht="14.25" customHeight="1">
      <c r="E793" s="2"/>
      <c r="F793" s="2"/>
    </row>
    <row r="794" ht="14.25" customHeight="1">
      <c r="E794" s="2"/>
      <c r="F794" s="2"/>
    </row>
    <row r="795" ht="14.25" customHeight="1">
      <c r="E795" s="2"/>
      <c r="F795" s="2"/>
    </row>
    <row r="796" ht="14.25" customHeight="1">
      <c r="E796" s="2"/>
      <c r="F796" s="2"/>
    </row>
    <row r="797" ht="14.25" customHeight="1">
      <c r="E797" s="2"/>
      <c r="F797" s="2"/>
    </row>
    <row r="798" ht="14.25" customHeight="1">
      <c r="E798" s="2"/>
      <c r="F798" s="2"/>
    </row>
    <row r="799" ht="14.25" customHeight="1">
      <c r="E799" s="2"/>
      <c r="F799" s="2"/>
    </row>
    <row r="800" ht="14.25" customHeight="1">
      <c r="E800" s="2"/>
      <c r="F800" s="2"/>
    </row>
    <row r="801" ht="14.25" customHeight="1">
      <c r="E801" s="2"/>
      <c r="F801" s="2"/>
    </row>
    <row r="802" ht="14.25" customHeight="1">
      <c r="E802" s="2"/>
      <c r="F802" s="2"/>
    </row>
    <row r="803" ht="14.25" customHeight="1">
      <c r="E803" s="2"/>
      <c r="F803" s="2"/>
    </row>
    <row r="804" ht="14.25" customHeight="1">
      <c r="E804" s="2"/>
      <c r="F804" s="2"/>
    </row>
    <row r="805" ht="14.25" customHeight="1">
      <c r="E805" s="2"/>
      <c r="F805" s="2"/>
    </row>
    <row r="806" ht="14.25" customHeight="1">
      <c r="E806" s="2"/>
      <c r="F806" s="2"/>
    </row>
    <row r="807" ht="14.25" customHeight="1">
      <c r="E807" s="2"/>
      <c r="F807" s="2"/>
    </row>
    <row r="808" ht="14.25" customHeight="1">
      <c r="E808" s="2"/>
      <c r="F808" s="2"/>
    </row>
    <row r="809" ht="14.25" customHeight="1">
      <c r="E809" s="2"/>
      <c r="F809" s="2"/>
    </row>
    <row r="810" ht="14.25" customHeight="1">
      <c r="E810" s="2"/>
      <c r="F810" s="2"/>
    </row>
    <row r="811" ht="14.25" customHeight="1">
      <c r="E811" s="2"/>
      <c r="F811" s="2"/>
    </row>
    <row r="812" ht="14.25" customHeight="1">
      <c r="E812" s="2"/>
      <c r="F812" s="2"/>
    </row>
    <row r="813" ht="14.25" customHeight="1">
      <c r="E813" s="2"/>
      <c r="F813" s="2"/>
    </row>
    <row r="814" ht="14.25" customHeight="1">
      <c r="E814" s="2"/>
      <c r="F814" s="2"/>
    </row>
    <row r="815" ht="14.25" customHeight="1">
      <c r="E815" s="2"/>
      <c r="F815" s="2"/>
    </row>
    <row r="816" ht="14.25" customHeight="1">
      <c r="E816" s="2"/>
      <c r="F816" s="2"/>
    </row>
    <row r="817" ht="14.25" customHeight="1">
      <c r="E817" s="2"/>
      <c r="F817" s="2"/>
    </row>
    <row r="818" ht="14.25" customHeight="1">
      <c r="E818" s="2"/>
      <c r="F818" s="2"/>
    </row>
    <row r="819" ht="14.25" customHeight="1">
      <c r="E819" s="2"/>
      <c r="F819" s="2"/>
    </row>
    <row r="820" ht="14.25" customHeight="1">
      <c r="E820" s="2"/>
      <c r="F820" s="2"/>
    </row>
    <row r="821" ht="14.25" customHeight="1">
      <c r="E821" s="2"/>
      <c r="F821" s="2"/>
    </row>
    <row r="822" ht="14.25" customHeight="1">
      <c r="E822" s="2"/>
      <c r="F822" s="2"/>
    </row>
    <row r="823" ht="14.25" customHeight="1">
      <c r="E823" s="2"/>
      <c r="F823" s="2"/>
    </row>
    <row r="824" ht="14.25" customHeight="1">
      <c r="E824" s="2"/>
      <c r="F824" s="2"/>
    </row>
    <row r="825" ht="14.25" customHeight="1">
      <c r="E825" s="2"/>
      <c r="F825" s="2"/>
    </row>
    <row r="826" ht="14.25" customHeight="1">
      <c r="E826" s="2"/>
      <c r="F826" s="2"/>
    </row>
    <row r="827" ht="14.25" customHeight="1">
      <c r="E827" s="2"/>
      <c r="F827" s="2"/>
    </row>
    <row r="828" ht="14.25" customHeight="1">
      <c r="E828" s="2"/>
      <c r="F828" s="2"/>
    </row>
    <row r="829" ht="14.25" customHeight="1">
      <c r="E829" s="2"/>
      <c r="F829" s="2"/>
    </row>
    <row r="830" ht="14.25" customHeight="1">
      <c r="E830" s="2"/>
      <c r="F830" s="2"/>
    </row>
    <row r="831" ht="14.25" customHeight="1">
      <c r="E831" s="2"/>
      <c r="F831" s="2"/>
    </row>
    <row r="832" ht="14.25" customHeight="1">
      <c r="E832" s="2"/>
      <c r="F832" s="2"/>
    </row>
    <row r="833" ht="14.25" customHeight="1">
      <c r="E833" s="2"/>
      <c r="F833" s="2"/>
    </row>
    <row r="834" ht="14.25" customHeight="1">
      <c r="E834" s="2"/>
      <c r="F834" s="2"/>
    </row>
    <row r="835" ht="14.25" customHeight="1">
      <c r="E835" s="2"/>
      <c r="F835" s="2"/>
    </row>
    <row r="836" ht="14.25" customHeight="1">
      <c r="E836" s="2"/>
      <c r="F836" s="2"/>
    </row>
    <row r="837" ht="14.25" customHeight="1">
      <c r="E837" s="2"/>
      <c r="F837" s="2"/>
    </row>
    <row r="838" ht="14.25" customHeight="1">
      <c r="E838" s="2"/>
      <c r="F838" s="2"/>
    </row>
    <row r="839" ht="14.25" customHeight="1">
      <c r="E839" s="2"/>
      <c r="F839" s="2"/>
    </row>
    <row r="840" ht="14.25" customHeight="1">
      <c r="E840" s="2"/>
      <c r="F840" s="2"/>
    </row>
    <row r="841" ht="14.25" customHeight="1">
      <c r="E841" s="2"/>
      <c r="F841" s="2"/>
    </row>
    <row r="842" ht="14.25" customHeight="1">
      <c r="E842" s="2"/>
      <c r="F842" s="2"/>
    </row>
    <row r="843" ht="14.25" customHeight="1">
      <c r="E843" s="2"/>
      <c r="F843" s="2"/>
    </row>
    <row r="844" ht="14.25" customHeight="1">
      <c r="E844" s="2"/>
      <c r="F844" s="2"/>
    </row>
    <row r="845" ht="14.25" customHeight="1">
      <c r="E845" s="2"/>
      <c r="F845" s="2"/>
    </row>
    <row r="846" ht="14.25" customHeight="1">
      <c r="E846" s="2"/>
      <c r="F846" s="2"/>
    </row>
    <row r="847" ht="14.25" customHeight="1">
      <c r="E847" s="2"/>
      <c r="F847" s="2"/>
    </row>
    <row r="848" ht="14.25" customHeight="1">
      <c r="E848" s="2"/>
      <c r="F848" s="2"/>
    </row>
    <row r="849" ht="14.25" customHeight="1">
      <c r="E849" s="2"/>
      <c r="F849" s="2"/>
    </row>
    <row r="850" ht="14.25" customHeight="1">
      <c r="E850" s="2"/>
      <c r="F850" s="2"/>
    </row>
    <row r="851" ht="14.25" customHeight="1">
      <c r="E851" s="2"/>
      <c r="F851" s="2"/>
    </row>
    <row r="852" ht="14.25" customHeight="1">
      <c r="E852" s="2"/>
      <c r="F852" s="2"/>
    </row>
    <row r="853" ht="14.25" customHeight="1">
      <c r="E853" s="2"/>
      <c r="F853" s="2"/>
    </row>
    <row r="854" ht="14.25" customHeight="1">
      <c r="E854" s="2"/>
      <c r="F854" s="2"/>
    </row>
    <row r="855" ht="14.25" customHeight="1">
      <c r="E855" s="2"/>
      <c r="F855" s="2"/>
    </row>
    <row r="856" ht="14.25" customHeight="1">
      <c r="E856" s="2"/>
      <c r="F856" s="2"/>
    </row>
    <row r="857" ht="14.25" customHeight="1">
      <c r="E857" s="2"/>
      <c r="F857" s="2"/>
    </row>
    <row r="858" ht="14.25" customHeight="1">
      <c r="E858" s="2"/>
      <c r="F858" s="2"/>
    </row>
    <row r="859" ht="14.25" customHeight="1">
      <c r="E859" s="2"/>
      <c r="F859" s="2"/>
    </row>
    <row r="860" ht="14.25" customHeight="1">
      <c r="E860" s="2"/>
      <c r="F860" s="2"/>
    </row>
    <row r="861" ht="14.25" customHeight="1">
      <c r="E861" s="2"/>
      <c r="F861" s="2"/>
    </row>
    <row r="862" ht="14.25" customHeight="1">
      <c r="E862" s="2"/>
      <c r="F862" s="2"/>
    </row>
    <row r="863" ht="14.25" customHeight="1">
      <c r="E863" s="2"/>
      <c r="F863" s="2"/>
    </row>
    <row r="864" ht="14.25" customHeight="1">
      <c r="E864" s="2"/>
      <c r="F864" s="2"/>
    </row>
    <row r="865" ht="14.25" customHeight="1">
      <c r="E865" s="2"/>
      <c r="F865" s="2"/>
    </row>
    <row r="866" ht="14.25" customHeight="1">
      <c r="E866" s="2"/>
      <c r="F866" s="2"/>
    </row>
    <row r="867" ht="14.25" customHeight="1">
      <c r="E867" s="2"/>
      <c r="F867" s="2"/>
    </row>
    <row r="868" ht="14.25" customHeight="1">
      <c r="E868" s="2"/>
      <c r="F868" s="2"/>
    </row>
    <row r="869" ht="14.25" customHeight="1">
      <c r="E869" s="2"/>
      <c r="F869" s="2"/>
    </row>
    <row r="870" ht="14.25" customHeight="1">
      <c r="E870" s="2"/>
      <c r="F870" s="2"/>
    </row>
    <row r="871" ht="14.25" customHeight="1">
      <c r="E871" s="2"/>
      <c r="F871" s="2"/>
    </row>
    <row r="872" ht="14.25" customHeight="1">
      <c r="E872" s="2"/>
      <c r="F872" s="2"/>
    </row>
    <row r="873" ht="14.25" customHeight="1">
      <c r="E873" s="2"/>
      <c r="F873" s="2"/>
    </row>
    <row r="874" ht="14.25" customHeight="1">
      <c r="E874" s="2"/>
      <c r="F874" s="2"/>
    </row>
    <row r="875" ht="14.25" customHeight="1">
      <c r="E875" s="2"/>
      <c r="F875" s="2"/>
    </row>
    <row r="876" ht="14.25" customHeight="1">
      <c r="E876" s="2"/>
      <c r="F876" s="2"/>
    </row>
    <row r="877" ht="14.25" customHeight="1">
      <c r="E877" s="2"/>
      <c r="F877" s="2"/>
    </row>
    <row r="878" ht="14.25" customHeight="1">
      <c r="E878" s="2"/>
      <c r="F878" s="2"/>
    </row>
    <row r="879" ht="14.25" customHeight="1">
      <c r="E879" s="2"/>
      <c r="F879" s="2"/>
    </row>
    <row r="880" ht="14.25" customHeight="1">
      <c r="E880" s="2"/>
      <c r="F880" s="2"/>
    </row>
    <row r="881" ht="14.25" customHeight="1">
      <c r="E881" s="2"/>
      <c r="F881" s="2"/>
    </row>
    <row r="882" ht="14.25" customHeight="1">
      <c r="E882" s="2"/>
      <c r="F882" s="2"/>
    </row>
    <row r="883" ht="14.25" customHeight="1">
      <c r="E883" s="2"/>
      <c r="F883" s="2"/>
    </row>
    <row r="884" ht="14.25" customHeight="1">
      <c r="E884" s="2"/>
      <c r="F884" s="2"/>
    </row>
    <row r="885" ht="14.25" customHeight="1">
      <c r="E885" s="2"/>
      <c r="F885" s="2"/>
    </row>
    <row r="886" ht="14.25" customHeight="1">
      <c r="E886" s="2"/>
      <c r="F886" s="2"/>
    </row>
    <row r="887" ht="14.25" customHeight="1">
      <c r="E887" s="2"/>
      <c r="F887" s="2"/>
    </row>
    <row r="888" ht="14.25" customHeight="1">
      <c r="E888" s="2"/>
      <c r="F888" s="2"/>
    </row>
    <row r="889" ht="14.25" customHeight="1">
      <c r="E889" s="2"/>
      <c r="F889" s="2"/>
    </row>
    <row r="890" ht="14.25" customHeight="1">
      <c r="E890" s="2"/>
      <c r="F890" s="2"/>
    </row>
    <row r="891" ht="14.25" customHeight="1">
      <c r="E891" s="2"/>
      <c r="F891" s="2"/>
    </row>
    <row r="892" ht="14.25" customHeight="1">
      <c r="E892" s="2"/>
      <c r="F892" s="2"/>
    </row>
    <row r="893" ht="14.25" customHeight="1">
      <c r="E893" s="2"/>
      <c r="F893" s="2"/>
    </row>
    <row r="894" ht="14.25" customHeight="1">
      <c r="E894" s="2"/>
      <c r="F894" s="2"/>
    </row>
    <row r="895" ht="14.25" customHeight="1">
      <c r="E895" s="2"/>
      <c r="F895" s="2"/>
    </row>
    <row r="896" ht="14.25" customHeight="1">
      <c r="E896" s="2"/>
      <c r="F896" s="2"/>
    </row>
    <row r="897" ht="14.25" customHeight="1">
      <c r="E897" s="2"/>
      <c r="F897" s="2"/>
    </row>
    <row r="898" ht="14.25" customHeight="1">
      <c r="E898" s="2"/>
      <c r="F898" s="2"/>
    </row>
    <row r="899" ht="14.25" customHeight="1">
      <c r="E899" s="2"/>
      <c r="F899" s="2"/>
    </row>
    <row r="900" ht="14.25" customHeight="1">
      <c r="E900" s="2"/>
      <c r="F900" s="2"/>
    </row>
    <row r="901" ht="14.25" customHeight="1">
      <c r="E901" s="2"/>
      <c r="F901" s="2"/>
    </row>
    <row r="902" ht="14.25" customHeight="1">
      <c r="E902" s="2"/>
      <c r="F902" s="2"/>
    </row>
    <row r="903" ht="14.25" customHeight="1">
      <c r="E903" s="2"/>
      <c r="F903" s="2"/>
    </row>
    <row r="904" ht="14.25" customHeight="1">
      <c r="E904" s="2"/>
      <c r="F904" s="2"/>
    </row>
    <row r="905" ht="14.25" customHeight="1">
      <c r="E905" s="2"/>
      <c r="F905" s="2"/>
    </row>
    <row r="906" ht="14.25" customHeight="1">
      <c r="E906" s="2"/>
      <c r="F906" s="2"/>
    </row>
    <row r="907" ht="14.25" customHeight="1">
      <c r="E907" s="2"/>
      <c r="F907" s="2"/>
    </row>
    <row r="908" ht="14.25" customHeight="1">
      <c r="E908" s="2"/>
      <c r="F908" s="2"/>
    </row>
    <row r="909" ht="14.25" customHeight="1">
      <c r="E909" s="2"/>
      <c r="F909" s="2"/>
    </row>
    <row r="910" ht="14.25" customHeight="1">
      <c r="E910" s="2"/>
      <c r="F910" s="2"/>
    </row>
    <row r="911" ht="14.25" customHeight="1">
      <c r="E911" s="2"/>
      <c r="F911" s="2"/>
    </row>
    <row r="912" ht="14.25" customHeight="1">
      <c r="E912" s="2"/>
      <c r="F912" s="2"/>
    </row>
    <row r="913" ht="14.25" customHeight="1">
      <c r="E913" s="2"/>
      <c r="F913" s="2"/>
    </row>
    <row r="914" ht="14.25" customHeight="1">
      <c r="E914" s="2"/>
      <c r="F914" s="2"/>
    </row>
    <row r="915" ht="14.25" customHeight="1">
      <c r="E915" s="2"/>
      <c r="F915" s="2"/>
    </row>
    <row r="916" ht="14.25" customHeight="1">
      <c r="E916" s="2"/>
      <c r="F916" s="2"/>
    </row>
    <row r="917" ht="14.25" customHeight="1">
      <c r="E917" s="2"/>
      <c r="F917" s="2"/>
    </row>
    <row r="918" ht="14.25" customHeight="1">
      <c r="E918" s="2"/>
      <c r="F918" s="2"/>
    </row>
    <row r="919" ht="14.25" customHeight="1">
      <c r="E919" s="2"/>
      <c r="F919" s="2"/>
    </row>
    <row r="920" ht="14.25" customHeight="1">
      <c r="E920" s="2"/>
      <c r="F920" s="2"/>
    </row>
    <row r="921" ht="14.25" customHeight="1">
      <c r="E921" s="2"/>
      <c r="F921" s="2"/>
    </row>
    <row r="922" ht="14.25" customHeight="1">
      <c r="E922" s="2"/>
      <c r="F922" s="2"/>
    </row>
    <row r="923" ht="14.25" customHeight="1">
      <c r="E923" s="2"/>
      <c r="F923" s="2"/>
    </row>
    <row r="924" ht="14.25" customHeight="1">
      <c r="E924" s="2"/>
      <c r="F924" s="2"/>
    </row>
    <row r="925" ht="14.25" customHeight="1">
      <c r="E925" s="2"/>
      <c r="F925" s="2"/>
    </row>
    <row r="926" ht="14.25" customHeight="1">
      <c r="E926" s="2"/>
      <c r="F926" s="2"/>
    </row>
    <row r="927" ht="14.25" customHeight="1">
      <c r="E927" s="2"/>
      <c r="F927" s="2"/>
    </row>
    <row r="928" ht="14.25" customHeight="1">
      <c r="E928" s="2"/>
      <c r="F928" s="2"/>
    </row>
    <row r="929" ht="14.25" customHeight="1">
      <c r="E929" s="2"/>
      <c r="F929" s="2"/>
    </row>
    <row r="930" ht="14.25" customHeight="1">
      <c r="E930" s="2"/>
      <c r="F930" s="2"/>
    </row>
    <row r="931" ht="14.25" customHeight="1">
      <c r="E931" s="2"/>
      <c r="F931" s="2"/>
    </row>
    <row r="932" ht="14.25" customHeight="1">
      <c r="E932" s="2"/>
      <c r="F932" s="2"/>
    </row>
    <row r="933" ht="14.25" customHeight="1">
      <c r="E933" s="2"/>
      <c r="F933" s="2"/>
    </row>
    <row r="934" ht="14.25" customHeight="1">
      <c r="E934" s="2"/>
      <c r="F934" s="2"/>
    </row>
    <row r="935" ht="14.25" customHeight="1">
      <c r="E935" s="2"/>
      <c r="F935" s="2"/>
    </row>
    <row r="936" ht="14.25" customHeight="1">
      <c r="E936" s="2"/>
      <c r="F936" s="2"/>
    </row>
    <row r="937" ht="14.25" customHeight="1">
      <c r="E937" s="2"/>
      <c r="F937" s="2"/>
    </row>
    <row r="938" ht="14.25" customHeight="1">
      <c r="E938" s="2"/>
      <c r="F938" s="2"/>
    </row>
    <row r="939" ht="14.25" customHeight="1">
      <c r="E939" s="2"/>
      <c r="F939" s="2"/>
    </row>
    <row r="940" ht="14.25" customHeight="1">
      <c r="E940" s="2"/>
      <c r="F940" s="2"/>
    </row>
    <row r="941" ht="14.25" customHeight="1">
      <c r="E941" s="2"/>
      <c r="F941" s="2"/>
    </row>
    <row r="942" ht="14.25" customHeight="1">
      <c r="E942" s="2"/>
      <c r="F942" s="2"/>
    </row>
    <row r="943" ht="14.25" customHeight="1">
      <c r="E943" s="2"/>
      <c r="F943" s="2"/>
    </row>
    <row r="944" ht="14.25" customHeight="1">
      <c r="E944" s="2"/>
      <c r="F944" s="2"/>
    </row>
    <row r="945" ht="14.25" customHeight="1">
      <c r="E945" s="2"/>
      <c r="F945" s="2"/>
    </row>
    <row r="946" ht="14.25" customHeight="1">
      <c r="E946" s="2"/>
      <c r="F946" s="2"/>
    </row>
    <row r="947" ht="14.25" customHeight="1">
      <c r="E947" s="2"/>
      <c r="F947" s="2"/>
    </row>
    <row r="948" ht="14.25" customHeight="1">
      <c r="E948" s="2"/>
      <c r="F948" s="2"/>
    </row>
    <row r="949" ht="14.25" customHeight="1">
      <c r="E949" s="2"/>
      <c r="F949" s="2"/>
    </row>
    <row r="950" ht="14.25" customHeight="1">
      <c r="E950" s="2"/>
      <c r="F950" s="2"/>
    </row>
    <row r="951" ht="14.25" customHeight="1">
      <c r="E951" s="2"/>
      <c r="F951" s="2"/>
    </row>
    <row r="952" ht="14.25" customHeight="1">
      <c r="E952" s="2"/>
      <c r="F952" s="2"/>
    </row>
    <row r="953" ht="14.25" customHeight="1">
      <c r="E953" s="2"/>
      <c r="F953" s="2"/>
    </row>
    <row r="954" ht="14.25" customHeight="1">
      <c r="E954" s="2"/>
      <c r="F954" s="2"/>
    </row>
    <row r="955" ht="14.25" customHeight="1">
      <c r="E955" s="2"/>
      <c r="F955" s="2"/>
    </row>
    <row r="956" ht="14.25" customHeight="1">
      <c r="E956" s="2"/>
      <c r="F956" s="2"/>
    </row>
    <row r="957" ht="14.25" customHeight="1">
      <c r="E957" s="2"/>
      <c r="F957" s="2"/>
    </row>
    <row r="958" ht="14.25" customHeight="1">
      <c r="E958" s="2"/>
      <c r="F958" s="2"/>
    </row>
    <row r="959" ht="14.25" customHeight="1">
      <c r="E959" s="2"/>
      <c r="F959" s="2"/>
    </row>
    <row r="960" ht="14.25" customHeight="1">
      <c r="E960" s="2"/>
      <c r="F960" s="2"/>
    </row>
    <row r="961" ht="14.25" customHeight="1">
      <c r="E961" s="2"/>
      <c r="F961" s="2"/>
    </row>
    <row r="962" ht="14.25" customHeight="1">
      <c r="E962" s="2"/>
      <c r="F962" s="2"/>
    </row>
    <row r="963" ht="14.25" customHeight="1">
      <c r="E963" s="2"/>
      <c r="F963" s="2"/>
    </row>
    <row r="964" ht="14.25" customHeight="1">
      <c r="E964" s="2"/>
      <c r="F964" s="2"/>
    </row>
    <row r="965" ht="14.25" customHeight="1">
      <c r="E965" s="2"/>
      <c r="F965" s="2"/>
    </row>
    <row r="966" ht="14.25" customHeight="1">
      <c r="E966" s="2"/>
      <c r="F966" s="2"/>
    </row>
    <row r="967" ht="14.25" customHeight="1">
      <c r="E967" s="2"/>
      <c r="F967" s="2"/>
    </row>
    <row r="968" ht="14.25" customHeight="1">
      <c r="E968" s="2"/>
      <c r="F968" s="2"/>
    </row>
    <row r="969" ht="14.25" customHeight="1">
      <c r="E969" s="2"/>
      <c r="F969" s="2"/>
    </row>
    <row r="970" ht="14.25" customHeight="1">
      <c r="E970" s="2"/>
      <c r="F970" s="2"/>
    </row>
    <row r="971" ht="14.25" customHeight="1">
      <c r="E971" s="2"/>
      <c r="F971" s="2"/>
    </row>
    <row r="972" ht="14.25" customHeight="1">
      <c r="E972" s="2"/>
      <c r="F972" s="2"/>
    </row>
    <row r="973" ht="14.25" customHeight="1">
      <c r="E973" s="2"/>
      <c r="F973" s="2"/>
    </row>
    <row r="974" ht="14.25" customHeight="1">
      <c r="E974" s="2"/>
      <c r="F974" s="2"/>
    </row>
    <row r="975" ht="14.25" customHeight="1">
      <c r="E975" s="2"/>
      <c r="F975" s="2"/>
    </row>
    <row r="976" ht="14.25" customHeight="1">
      <c r="E976" s="2"/>
      <c r="F976" s="2"/>
    </row>
    <row r="977" ht="14.25" customHeight="1">
      <c r="E977" s="2"/>
      <c r="F977" s="2"/>
    </row>
    <row r="978" ht="14.25" customHeight="1">
      <c r="E978" s="2"/>
      <c r="F978" s="2"/>
    </row>
    <row r="979" ht="14.25" customHeight="1">
      <c r="E979" s="2"/>
      <c r="F979" s="2"/>
    </row>
    <row r="980" ht="14.25" customHeight="1">
      <c r="E980" s="2"/>
      <c r="F980" s="2"/>
    </row>
    <row r="981" ht="14.25" customHeight="1">
      <c r="E981" s="2"/>
      <c r="F981" s="2"/>
    </row>
    <row r="982" ht="14.25" customHeight="1">
      <c r="E982" s="2"/>
      <c r="F982" s="2"/>
    </row>
    <row r="983" ht="14.25" customHeight="1">
      <c r="E983" s="2"/>
      <c r="F983" s="2"/>
    </row>
    <row r="984" ht="14.25" customHeight="1">
      <c r="E984" s="2"/>
      <c r="F984" s="2"/>
    </row>
    <row r="985" ht="14.25" customHeight="1">
      <c r="E985" s="2"/>
      <c r="F985" s="2"/>
    </row>
    <row r="986" ht="14.25" customHeight="1">
      <c r="E986" s="2"/>
      <c r="F986" s="2"/>
    </row>
    <row r="987" ht="14.25" customHeight="1">
      <c r="E987" s="2"/>
      <c r="F987" s="2"/>
    </row>
    <row r="988" ht="14.25" customHeight="1">
      <c r="E988" s="2"/>
      <c r="F988" s="2"/>
    </row>
    <row r="989" ht="14.25" customHeight="1">
      <c r="E989" s="2"/>
      <c r="F989" s="2"/>
    </row>
    <row r="990" ht="14.25" customHeight="1">
      <c r="E990" s="2"/>
      <c r="F990" s="2"/>
    </row>
    <row r="991" ht="14.25" customHeight="1">
      <c r="E991" s="2"/>
      <c r="F991" s="2"/>
    </row>
    <row r="992" ht="14.25" customHeight="1">
      <c r="E992" s="2"/>
      <c r="F992" s="2"/>
    </row>
    <row r="993" ht="14.25" customHeight="1">
      <c r="E993" s="2"/>
      <c r="F993" s="2"/>
    </row>
    <row r="994" ht="14.25" customHeight="1">
      <c r="E994" s="2"/>
      <c r="F994" s="2"/>
    </row>
    <row r="995" ht="14.25" customHeight="1">
      <c r="E995" s="2"/>
      <c r="F995" s="2"/>
    </row>
    <row r="996" ht="14.25" customHeight="1">
      <c r="E996" s="2"/>
      <c r="F996" s="2"/>
    </row>
    <row r="997" ht="14.25" customHeight="1">
      <c r="E997" s="2"/>
      <c r="F997" s="2"/>
    </row>
    <row r="998" ht="14.25" customHeight="1">
      <c r="E998" s="2"/>
      <c r="F998" s="2"/>
    </row>
    <row r="999" ht="14.25" customHeight="1">
      <c r="E999" s="2"/>
      <c r="F999" s="2"/>
    </row>
    <row r="1000" ht="14.25" customHeight="1">
      <c r="E1000" s="2"/>
      <c r="F1000" s="2"/>
    </row>
    <row r="1001" ht="14.25" customHeight="1">
      <c r="E1001" s="2"/>
      <c r="F1001" s="2"/>
    </row>
    <row r="1002" ht="14.25" customHeight="1">
      <c r="E1002" s="2"/>
      <c r="F1002" s="2"/>
    </row>
    <row r="1003" ht="14.25" customHeight="1">
      <c r="E1003" s="2"/>
      <c r="F1003" s="2"/>
    </row>
    <row r="1004" ht="14.25" customHeight="1">
      <c r="E1004" s="2"/>
      <c r="F1004" s="2"/>
    </row>
    <row r="1005" ht="14.25" customHeight="1">
      <c r="E1005" s="2"/>
      <c r="F1005" s="2"/>
    </row>
    <row r="1006" ht="14.25" customHeight="1">
      <c r="E1006" s="2"/>
      <c r="F1006" s="2"/>
    </row>
    <row r="1007" ht="14.25" customHeight="1">
      <c r="E1007" s="2"/>
      <c r="F1007" s="2"/>
    </row>
    <row r="1008" ht="14.25" customHeight="1">
      <c r="E1008" s="2"/>
      <c r="F1008" s="2"/>
    </row>
    <row r="1009" ht="14.25" customHeight="1">
      <c r="E1009" s="2"/>
      <c r="F1009" s="2"/>
    </row>
    <row r="1010" ht="14.25" customHeight="1">
      <c r="E1010" s="2"/>
      <c r="F1010" s="2"/>
    </row>
    <row r="1011" ht="14.25" customHeight="1">
      <c r="E1011" s="2"/>
      <c r="F1011" s="2"/>
    </row>
    <row r="1012" ht="14.25" customHeight="1">
      <c r="E1012" s="2"/>
      <c r="F1012" s="2"/>
    </row>
    <row r="1013" ht="14.25" customHeight="1">
      <c r="E1013" s="2"/>
      <c r="F1013" s="2"/>
    </row>
    <row r="1014" ht="14.25" customHeight="1">
      <c r="E1014" s="2"/>
      <c r="F1014" s="2"/>
    </row>
    <row r="1015" ht="14.25" customHeight="1">
      <c r="E1015" s="2"/>
      <c r="F1015" s="2"/>
    </row>
    <row r="1016" ht="14.25" customHeight="1">
      <c r="E1016" s="2"/>
      <c r="F1016" s="2"/>
    </row>
    <row r="1017" ht="14.25" customHeight="1">
      <c r="E1017" s="2"/>
      <c r="F1017" s="2"/>
    </row>
    <row r="1018" ht="14.25" customHeight="1">
      <c r="E1018" s="2"/>
      <c r="F1018" s="2"/>
    </row>
    <row r="1019" ht="14.25" customHeight="1">
      <c r="E1019" s="2"/>
      <c r="F1019" s="2"/>
    </row>
    <row r="1020" ht="14.25" customHeight="1">
      <c r="E1020" s="2"/>
      <c r="F1020" s="2"/>
    </row>
    <row r="1021" ht="14.25" customHeight="1">
      <c r="E1021" s="2"/>
      <c r="F1021" s="2"/>
    </row>
    <row r="1022" ht="14.25" customHeight="1">
      <c r="E1022" s="2"/>
      <c r="F1022" s="2"/>
    </row>
    <row r="1023" ht="14.25" customHeight="1">
      <c r="E1023" s="2"/>
      <c r="F1023" s="2"/>
    </row>
    <row r="1024" ht="14.25" customHeight="1">
      <c r="E1024" s="2"/>
      <c r="F1024" s="2"/>
    </row>
    <row r="1025" ht="14.25" customHeight="1">
      <c r="E1025" s="2"/>
      <c r="F1025" s="2"/>
    </row>
    <row r="1026" ht="14.25" customHeight="1">
      <c r="E1026" s="2"/>
      <c r="F1026" s="2"/>
    </row>
    <row r="1027" ht="14.25" customHeight="1">
      <c r="E1027" s="2"/>
      <c r="F1027" s="2"/>
    </row>
    <row r="1028" ht="14.25" customHeight="1">
      <c r="E1028" s="2"/>
      <c r="F1028" s="2"/>
    </row>
    <row r="1029" ht="14.25" customHeight="1">
      <c r="E1029" s="2"/>
      <c r="F1029" s="2"/>
    </row>
    <row r="1030" ht="14.25" customHeight="1">
      <c r="E1030" s="2"/>
      <c r="F1030" s="2"/>
    </row>
    <row r="1031" ht="14.25" customHeight="1">
      <c r="E1031" s="2"/>
      <c r="F1031" s="2"/>
    </row>
    <row r="1032" ht="14.25" customHeight="1">
      <c r="E1032" s="2"/>
      <c r="F1032" s="2"/>
    </row>
    <row r="1033" ht="14.25" customHeight="1">
      <c r="E1033" s="2"/>
      <c r="F1033" s="2"/>
    </row>
    <row r="1034" ht="14.25" customHeight="1">
      <c r="E1034" s="2"/>
      <c r="F1034" s="2"/>
    </row>
    <row r="1035" ht="14.25" customHeight="1">
      <c r="E1035" s="2"/>
      <c r="F1035" s="2"/>
    </row>
    <row r="1036" ht="14.25" customHeight="1">
      <c r="E1036" s="2"/>
      <c r="F1036" s="2"/>
    </row>
    <row r="1037" ht="14.25" customHeight="1">
      <c r="E1037" s="2"/>
      <c r="F1037" s="2"/>
    </row>
    <row r="1038" ht="14.25" customHeight="1">
      <c r="E1038" s="2"/>
      <c r="F1038" s="2"/>
    </row>
    <row r="1039" ht="14.25" customHeight="1">
      <c r="E1039" s="2"/>
      <c r="F1039" s="2"/>
    </row>
    <row r="1040" ht="14.25" customHeight="1">
      <c r="E1040" s="2"/>
      <c r="F1040" s="2"/>
    </row>
    <row r="1041" ht="14.25" customHeight="1">
      <c r="E1041" s="2"/>
      <c r="F1041" s="2"/>
    </row>
    <row r="1042" ht="14.25" customHeight="1">
      <c r="E1042" s="2"/>
      <c r="F1042" s="2"/>
    </row>
    <row r="1043" ht="14.25" customHeight="1">
      <c r="E1043" s="2"/>
      <c r="F1043" s="2"/>
    </row>
    <row r="1044" ht="14.25" customHeight="1">
      <c r="E1044" s="2"/>
      <c r="F1044" s="2"/>
    </row>
    <row r="1045" ht="14.25" customHeight="1">
      <c r="E1045" s="2"/>
      <c r="F1045" s="2"/>
    </row>
    <row r="1046" ht="14.25" customHeight="1">
      <c r="E1046" s="2"/>
      <c r="F1046" s="2"/>
    </row>
    <row r="1047" ht="14.25" customHeight="1">
      <c r="E1047" s="2"/>
      <c r="F1047" s="2"/>
    </row>
    <row r="1048" ht="14.25" customHeight="1">
      <c r="E1048" s="2"/>
      <c r="F1048" s="2"/>
    </row>
    <row r="1049" ht="14.25" customHeight="1">
      <c r="E1049" s="2"/>
      <c r="F1049" s="2"/>
    </row>
    <row r="1050" ht="14.25" customHeight="1">
      <c r="E1050" s="2"/>
      <c r="F1050" s="2"/>
    </row>
    <row r="1051" ht="14.25" customHeight="1">
      <c r="E1051" s="2"/>
      <c r="F1051" s="2"/>
    </row>
    <row r="1052" ht="14.25" customHeight="1">
      <c r="E1052" s="2"/>
      <c r="F1052" s="2"/>
    </row>
    <row r="1053" ht="14.25" customHeight="1">
      <c r="E1053" s="2"/>
      <c r="F1053" s="2"/>
    </row>
    <row r="1054" ht="14.25" customHeight="1">
      <c r="E1054" s="2"/>
      <c r="F1054" s="2"/>
    </row>
    <row r="1055" ht="14.25" customHeight="1">
      <c r="E1055" s="2"/>
      <c r="F1055" s="2"/>
    </row>
    <row r="1056" ht="14.25" customHeight="1">
      <c r="E1056" s="2"/>
      <c r="F1056" s="2"/>
    </row>
    <row r="1057" ht="14.25" customHeight="1">
      <c r="E1057" s="2"/>
      <c r="F1057" s="2"/>
    </row>
    <row r="1058" ht="14.25" customHeight="1">
      <c r="E1058" s="2"/>
      <c r="F1058" s="2"/>
    </row>
    <row r="1059" ht="14.25" customHeight="1">
      <c r="E1059" s="2"/>
      <c r="F1059" s="2"/>
    </row>
    <row r="1060" ht="14.25" customHeight="1">
      <c r="E1060" s="2"/>
      <c r="F1060" s="2"/>
    </row>
    <row r="1061" ht="14.25" customHeight="1">
      <c r="E1061" s="2"/>
      <c r="F1061" s="2"/>
    </row>
    <row r="1062" ht="14.25" customHeight="1">
      <c r="E1062" s="2"/>
      <c r="F1062" s="2"/>
    </row>
    <row r="1063" ht="14.25" customHeight="1">
      <c r="E1063" s="2"/>
      <c r="F1063" s="2"/>
    </row>
    <row r="1064" ht="14.25" customHeight="1">
      <c r="E1064" s="2"/>
      <c r="F1064" s="2"/>
    </row>
    <row r="1065" ht="14.25" customHeight="1">
      <c r="E1065" s="2"/>
      <c r="F1065" s="2"/>
    </row>
    <row r="1066" ht="14.25" customHeight="1">
      <c r="E1066" s="2"/>
      <c r="F1066" s="2"/>
    </row>
    <row r="1067" ht="14.25" customHeight="1">
      <c r="E1067" s="2"/>
      <c r="F1067" s="2"/>
    </row>
    <row r="1068" ht="14.25" customHeight="1">
      <c r="E1068" s="2"/>
      <c r="F1068" s="2"/>
    </row>
    <row r="1069" ht="14.25" customHeight="1">
      <c r="E1069" s="2"/>
      <c r="F1069" s="2"/>
    </row>
    <row r="1070" ht="14.25" customHeight="1">
      <c r="E1070" s="2"/>
      <c r="F1070" s="2"/>
    </row>
    <row r="1071" ht="14.25" customHeight="1">
      <c r="E1071" s="2"/>
      <c r="F1071" s="2"/>
    </row>
    <row r="1072" ht="14.25" customHeight="1">
      <c r="E1072" s="2"/>
      <c r="F1072" s="2"/>
    </row>
    <row r="1073" ht="14.25" customHeight="1">
      <c r="E1073" s="2"/>
      <c r="F1073" s="2"/>
    </row>
    <row r="1074" ht="14.25" customHeight="1">
      <c r="E1074" s="2"/>
      <c r="F1074" s="2"/>
    </row>
    <row r="1075" ht="14.25" customHeight="1">
      <c r="E1075" s="2"/>
      <c r="F1075" s="2"/>
    </row>
    <row r="1076" ht="14.25" customHeight="1">
      <c r="E1076" s="2"/>
      <c r="F1076" s="2"/>
    </row>
    <row r="1077" ht="14.25" customHeight="1">
      <c r="E1077" s="2"/>
      <c r="F1077" s="2"/>
    </row>
    <row r="1078" ht="14.25" customHeight="1">
      <c r="E1078" s="2"/>
      <c r="F1078" s="2"/>
    </row>
    <row r="1079" ht="14.25" customHeight="1">
      <c r="E1079" s="2"/>
      <c r="F1079" s="2"/>
    </row>
    <row r="1080" ht="14.25" customHeight="1">
      <c r="E1080" s="2"/>
      <c r="F1080" s="2"/>
    </row>
    <row r="1081" ht="14.25" customHeight="1">
      <c r="E1081" s="2"/>
      <c r="F1081" s="2"/>
    </row>
    <row r="1082" ht="14.25" customHeight="1">
      <c r="E1082" s="2"/>
      <c r="F1082" s="2"/>
    </row>
    <row r="1083" ht="14.25" customHeight="1">
      <c r="E1083" s="2"/>
      <c r="F1083" s="2"/>
    </row>
    <row r="1084" ht="14.25" customHeight="1">
      <c r="E1084" s="2"/>
      <c r="F1084" s="2"/>
    </row>
    <row r="1085" ht="14.25" customHeight="1">
      <c r="E1085" s="2"/>
      <c r="F1085" s="2"/>
    </row>
    <row r="1086" ht="14.25" customHeight="1">
      <c r="E1086" s="2"/>
      <c r="F1086" s="2"/>
    </row>
    <row r="1087" ht="14.25" customHeight="1">
      <c r="E1087" s="2"/>
      <c r="F1087" s="2"/>
    </row>
    <row r="1088" ht="14.25" customHeight="1">
      <c r="E1088" s="2"/>
      <c r="F1088" s="2"/>
    </row>
    <row r="1089" ht="14.25" customHeight="1">
      <c r="E1089" s="2"/>
      <c r="F1089" s="2"/>
    </row>
    <row r="1090" ht="14.25" customHeight="1">
      <c r="E1090" s="2"/>
      <c r="F1090" s="2"/>
    </row>
    <row r="1091" ht="14.25" customHeight="1">
      <c r="E1091" s="2"/>
      <c r="F1091" s="2"/>
    </row>
    <row r="1092" ht="14.25" customHeight="1">
      <c r="E1092" s="2"/>
      <c r="F1092" s="2"/>
    </row>
    <row r="1093" ht="14.25" customHeight="1">
      <c r="E1093" s="2"/>
      <c r="F1093" s="2"/>
    </row>
    <row r="1094" ht="14.25" customHeight="1">
      <c r="E1094" s="2"/>
      <c r="F1094" s="2"/>
    </row>
    <row r="1095" ht="14.25" customHeight="1">
      <c r="E1095" s="2"/>
      <c r="F1095" s="2"/>
    </row>
    <row r="1096" ht="14.25" customHeight="1">
      <c r="E1096" s="2"/>
      <c r="F1096" s="2"/>
    </row>
    <row r="1097" ht="14.25" customHeight="1">
      <c r="E1097" s="2"/>
      <c r="F1097" s="2"/>
    </row>
    <row r="1098" ht="14.25" customHeight="1">
      <c r="E1098" s="2"/>
      <c r="F1098" s="2"/>
    </row>
    <row r="1099" ht="14.25" customHeight="1">
      <c r="E1099" s="2"/>
      <c r="F1099" s="2"/>
    </row>
    <row r="1100" ht="14.25" customHeight="1">
      <c r="E1100" s="2"/>
      <c r="F1100" s="2"/>
    </row>
    <row r="1101" ht="14.25" customHeight="1">
      <c r="E1101" s="2"/>
      <c r="F1101" s="2"/>
    </row>
    <row r="1102" ht="14.25" customHeight="1">
      <c r="E1102" s="2"/>
      <c r="F1102" s="2"/>
    </row>
    <row r="1103" ht="14.25" customHeight="1">
      <c r="E1103" s="2"/>
      <c r="F1103" s="2"/>
    </row>
    <row r="1104" ht="14.25" customHeight="1">
      <c r="E1104" s="2"/>
      <c r="F1104" s="2"/>
    </row>
    <row r="1105" ht="14.25" customHeight="1">
      <c r="E1105" s="2"/>
      <c r="F1105" s="2"/>
    </row>
    <row r="1106" ht="14.25" customHeight="1">
      <c r="E1106" s="2"/>
      <c r="F1106" s="2"/>
    </row>
    <row r="1107" ht="14.25" customHeight="1">
      <c r="E1107" s="2"/>
      <c r="F1107" s="2"/>
    </row>
    <row r="1108" ht="14.25" customHeight="1">
      <c r="E1108" s="2"/>
      <c r="F1108" s="2"/>
    </row>
    <row r="1109" ht="14.25" customHeight="1">
      <c r="E1109" s="2"/>
      <c r="F1109" s="2"/>
    </row>
    <row r="1110" ht="14.25" customHeight="1">
      <c r="E1110" s="2"/>
      <c r="F1110" s="2"/>
    </row>
    <row r="1111" ht="14.25" customHeight="1">
      <c r="E1111" s="2"/>
      <c r="F1111" s="2"/>
    </row>
    <row r="1112" ht="14.25" customHeight="1">
      <c r="E1112" s="2"/>
      <c r="F1112" s="2"/>
    </row>
    <row r="1113" ht="14.25" customHeight="1">
      <c r="E1113" s="2"/>
      <c r="F1113" s="2"/>
    </row>
    <row r="1114" ht="14.25" customHeight="1">
      <c r="E1114" s="2"/>
      <c r="F1114" s="2"/>
    </row>
    <row r="1115" ht="14.25" customHeight="1">
      <c r="E1115" s="2"/>
      <c r="F1115" s="2"/>
    </row>
    <row r="1116" ht="14.25" customHeight="1">
      <c r="E1116" s="2"/>
      <c r="F1116" s="2"/>
    </row>
    <row r="1117" ht="14.25" customHeight="1">
      <c r="E1117" s="2"/>
      <c r="F1117" s="2"/>
    </row>
    <row r="1118" ht="14.25" customHeight="1">
      <c r="E1118" s="2"/>
      <c r="F1118" s="2"/>
    </row>
    <row r="1119" ht="14.25" customHeight="1">
      <c r="E1119" s="2"/>
      <c r="F1119" s="2"/>
    </row>
    <row r="1120" ht="14.25" customHeight="1">
      <c r="E1120" s="2"/>
      <c r="F1120" s="2"/>
    </row>
    <row r="1121" ht="14.25" customHeight="1">
      <c r="E1121" s="2"/>
      <c r="F1121" s="2"/>
    </row>
    <row r="1122" ht="14.25" customHeight="1">
      <c r="E1122" s="2"/>
      <c r="F1122" s="2"/>
    </row>
    <row r="1123" ht="14.25" customHeight="1">
      <c r="E1123" s="2"/>
      <c r="F1123" s="2"/>
    </row>
    <row r="1124" ht="14.25" customHeight="1">
      <c r="E1124" s="2"/>
      <c r="F1124" s="2"/>
    </row>
    <row r="1125" ht="14.25" customHeight="1">
      <c r="E1125" s="2"/>
      <c r="F1125" s="2"/>
    </row>
    <row r="1126" ht="14.25" customHeight="1">
      <c r="E1126" s="2"/>
      <c r="F1126" s="2"/>
    </row>
    <row r="1127" ht="14.25" customHeight="1">
      <c r="E1127" s="2"/>
      <c r="F1127" s="2"/>
    </row>
    <row r="1128" ht="14.25" customHeight="1">
      <c r="E1128" s="2"/>
      <c r="F1128" s="2"/>
    </row>
    <row r="1129" ht="14.25" customHeight="1">
      <c r="E1129" s="2"/>
      <c r="F1129" s="2"/>
    </row>
    <row r="1130" ht="14.25" customHeight="1">
      <c r="E1130" s="2"/>
      <c r="F1130" s="2"/>
    </row>
    <row r="1131" ht="14.25" customHeight="1">
      <c r="E1131" s="2"/>
      <c r="F1131" s="2"/>
    </row>
    <row r="1132" ht="14.25" customHeight="1">
      <c r="E1132" s="2"/>
      <c r="F1132" s="2"/>
    </row>
    <row r="1133" ht="14.25" customHeight="1">
      <c r="E1133" s="2"/>
      <c r="F1133" s="2"/>
    </row>
    <row r="1134" ht="14.25" customHeight="1">
      <c r="E1134" s="2"/>
      <c r="F1134" s="2"/>
    </row>
    <row r="1135" ht="14.25" customHeight="1">
      <c r="E1135" s="2"/>
      <c r="F1135" s="2"/>
    </row>
    <row r="1136" ht="14.25" customHeight="1">
      <c r="E1136" s="2"/>
      <c r="F1136" s="2"/>
    </row>
    <row r="1137" ht="14.25" customHeight="1">
      <c r="E1137" s="2"/>
      <c r="F1137" s="2"/>
    </row>
    <row r="1138" ht="14.25" customHeight="1">
      <c r="E1138" s="2"/>
      <c r="F1138" s="2"/>
    </row>
    <row r="1139" ht="14.25" customHeight="1">
      <c r="E1139" s="2"/>
      <c r="F1139" s="2"/>
    </row>
    <row r="1140" ht="14.25" customHeight="1">
      <c r="E1140" s="2"/>
      <c r="F1140" s="2"/>
    </row>
    <row r="1141" ht="14.25" customHeight="1">
      <c r="E1141" s="2"/>
      <c r="F1141" s="2"/>
    </row>
    <row r="1142" ht="14.25" customHeight="1">
      <c r="E1142" s="2"/>
      <c r="F1142" s="2"/>
    </row>
    <row r="1143" ht="14.25" customHeight="1">
      <c r="E1143" s="2"/>
      <c r="F1143" s="2"/>
    </row>
    <row r="1144" ht="14.25" customHeight="1">
      <c r="E1144" s="2"/>
      <c r="F1144" s="2"/>
    </row>
    <row r="1145" ht="14.25" customHeight="1">
      <c r="E1145" s="2"/>
      <c r="F1145" s="2"/>
    </row>
    <row r="1146" ht="14.25" customHeight="1">
      <c r="E1146" s="2"/>
      <c r="F1146" s="2"/>
    </row>
    <row r="1147" ht="14.25" customHeight="1">
      <c r="E1147" s="2"/>
      <c r="F1147" s="2"/>
    </row>
    <row r="1148" ht="14.25" customHeight="1">
      <c r="E1148" s="2"/>
      <c r="F1148" s="2"/>
    </row>
    <row r="1149" ht="14.25" customHeight="1">
      <c r="E1149" s="2"/>
      <c r="F1149" s="2"/>
    </row>
    <row r="1150" ht="14.25" customHeight="1">
      <c r="E1150" s="2"/>
      <c r="F1150" s="2"/>
    </row>
    <row r="1151" ht="14.25" customHeight="1">
      <c r="E1151" s="2"/>
      <c r="F1151" s="2"/>
    </row>
    <row r="1152" ht="14.25" customHeight="1">
      <c r="E1152" s="2"/>
      <c r="F1152" s="2"/>
    </row>
    <row r="1153" ht="14.25" customHeight="1">
      <c r="E1153" s="2"/>
      <c r="F1153" s="2"/>
    </row>
    <row r="1154" ht="14.25" customHeight="1">
      <c r="E1154" s="2"/>
      <c r="F1154" s="2"/>
    </row>
    <row r="1155" ht="14.25" customHeight="1">
      <c r="E1155" s="2"/>
      <c r="F1155" s="2"/>
    </row>
    <row r="1156" ht="14.25" customHeight="1">
      <c r="E1156" s="2"/>
      <c r="F1156" s="2"/>
    </row>
    <row r="1157" ht="14.25" customHeight="1">
      <c r="E1157" s="2"/>
      <c r="F1157" s="2"/>
    </row>
    <row r="1158" ht="14.25" customHeight="1">
      <c r="E1158" s="2"/>
      <c r="F1158" s="2"/>
    </row>
    <row r="1159" ht="14.25" customHeight="1">
      <c r="E1159" s="2"/>
      <c r="F1159" s="2"/>
    </row>
    <row r="1160" ht="14.25" customHeight="1">
      <c r="E1160" s="2"/>
      <c r="F1160" s="2"/>
    </row>
    <row r="1161" ht="14.25" customHeight="1">
      <c r="E1161" s="2"/>
      <c r="F1161" s="2"/>
    </row>
    <row r="1162" ht="14.25" customHeight="1">
      <c r="E1162" s="2"/>
      <c r="F1162" s="2"/>
    </row>
    <row r="1163" ht="14.25" customHeight="1">
      <c r="E1163" s="2"/>
      <c r="F1163" s="2"/>
    </row>
    <row r="1164" ht="14.25" customHeight="1">
      <c r="E1164" s="2"/>
      <c r="F1164" s="2"/>
    </row>
    <row r="1165" ht="14.25" customHeight="1">
      <c r="E1165" s="2"/>
      <c r="F1165" s="2"/>
    </row>
    <row r="1166" ht="14.25" customHeight="1">
      <c r="E1166" s="2"/>
      <c r="F1166" s="2"/>
    </row>
    <row r="1167" ht="14.25" customHeight="1">
      <c r="E1167" s="2"/>
      <c r="F1167" s="2"/>
    </row>
    <row r="1168" ht="14.25" customHeight="1">
      <c r="E1168" s="2"/>
      <c r="F1168" s="2"/>
    </row>
    <row r="1169" ht="14.25" customHeight="1">
      <c r="E1169" s="2"/>
      <c r="F1169" s="2"/>
    </row>
    <row r="1170" ht="14.25" customHeight="1">
      <c r="E1170" s="2"/>
      <c r="F1170" s="2"/>
    </row>
    <row r="1171" ht="14.25" customHeight="1">
      <c r="E1171" s="2"/>
      <c r="F1171" s="2"/>
    </row>
    <row r="1172" ht="14.25" customHeight="1">
      <c r="E1172" s="2"/>
      <c r="F1172" s="2"/>
    </row>
    <row r="1173" ht="14.25" customHeight="1">
      <c r="E1173" s="2"/>
      <c r="F1173" s="2"/>
    </row>
    <row r="1174" ht="14.25" customHeight="1">
      <c r="E1174" s="2"/>
      <c r="F1174" s="2"/>
    </row>
    <row r="1175" ht="14.25" customHeight="1">
      <c r="E1175" s="2"/>
      <c r="F1175" s="2"/>
    </row>
    <row r="1176" ht="14.25" customHeight="1">
      <c r="E1176" s="2"/>
      <c r="F1176" s="2"/>
    </row>
    <row r="1177" ht="14.25" customHeight="1">
      <c r="E1177" s="2"/>
      <c r="F1177" s="2"/>
    </row>
    <row r="1178" ht="14.25" customHeight="1">
      <c r="E1178" s="2"/>
      <c r="F1178" s="2"/>
    </row>
    <row r="1179" ht="14.25" customHeight="1">
      <c r="E1179" s="2"/>
      <c r="F1179" s="2"/>
    </row>
    <row r="1180" ht="14.25" customHeight="1">
      <c r="E1180" s="2"/>
      <c r="F1180" s="2"/>
    </row>
    <row r="1181" ht="14.25" customHeight="1">
      <c r="E1181" s="2"/>
      <c r="F1181" s="2"/>
    </row>
    <row r="1182" ht="14.25" customHeight="1">
      <c r="E1182" s="2"/>
      <c r="F1182" s="2"/>
    </row>
    <row r="1183" ht="14.25" customHeight="1">
      <c r="E1183" s="2"/>
      <c r="F1183" s="2"/>
    </row>
    <row r="1184" ht="14.25" customHeight="1">
      <c r="E1184" s="2"/>
      <c r="F1184" s="2"/>
    </row>
    <row r="1185" ht="14.25" customHeight="1">
      <c r="E1185" s="2"/>
      <c r="F1185" s="2"/>
    </row>
    <row r="1186" ht="14.25" customHeight="1">
      <c r="E1186" s="2"/>
      <c r="F1186" s="2"/>
    </row>
    <row r="1187" ht="14.25" customHeight="1">
      <c r="E1187" s="2"/>
      <c r="F1187" s="2"/>
    </row>
    <row r="1188" ht="14.25" customHeight="1">
      <c r="E1188" s="2"/>
      <c r="F1188" s="2"/>
    </row>
    <row r="1189" ht="14.25" customHeight="1">
      <c r="E1189" s="2"/>
      <c r="F1189" s="2"/>
    </row>
    <row r="1190" ht="14.25" customHeight="1">
      <c r="E1190" s="2"/>
      <c r="F1190" s="2"/>
    </row>
    <row r="1191" ht="14.25" customHeight="1">
      <c r="E1191" s="2"/>
      <c r="F1191" s="2"/>
    </row>
    <row r="1192" ht="14.25" customHeight="1">
      <c r="E1192" s="2"/>
      <c r="F1192" s="2"/>
    </row>
    <row r="1193" ht="14.25" customHeight="1">
      <c r="E1193" s="2"/>
      <c r="F1193" s="2"/>
    </row>
    <row r="1194" ht="14.25" customHeight="1">
      <c r="E1194" s="2"/>
      <c r="F1194" s="2"/>
    </row>
    <row r="1195" ht="14.25" customHeight="1">
      <c r="E1195" s="2"/>
      <c r="F1195" s="2"/>
    </row>
    <row r="1196" ht="14.25" customHeight="1">
      <c r="E1196" s="2"/>
      <c r="F1196" s="2"/>
    </row>
    <row r="1197" ht="14.25" customHeight="1">
      <c r="E1197" s="2"/>
      <c r="F1197" s="2"/>
    </row>
    <row r="1198" ht="14.25" customHeight="1">
      <c r="E1198" s="2"/>
      <c r="F1198" s="2"/>
    </row>
    <row r="1199" ht="14.25" customHeight="1">
      <c r="E1199" s="2"/>
      <c r="F1199" s="2"/>
    </row>
    <row r="1200" ht="14.25" customHeight="1">
      <c r="E1200" s="2"/>
      <c r="F1200" s="2"/>
    </row>
    <row r="1201" ht="14.25" customHeight="1">
      <c r="E1201" s="2"/>
      <c r="F1201" s="2"/>
    </row>
    <row r="1202" ht="14.25" customHeight="1">
      <c r="E1202" s="2"/>
      <c r="F1202" s="2"/>
    </row>
    <row r="1203" ht="14.25" customHeight="1">
      <c r="E1203" s="2"/>
      <c r="F1203" s="2"/>
    </row>
    <row r="1204" ht="14.25" customHeight="1">
      <c r="E1204" s="2"/>
      <c r="F1204" s="2"/>
    </row>
    <row r="1205" ht="14.25" customHeight="1">
      <c r="E1205" s="2"/>
      <c r="F1205" s="2"/>
    </row>
    <row r="1206" ht="14.25" customHeight="1">
      <c r="E1206" s="2"/>
      <c r="F1206" s="2"/>
    </row>
    <row r="1207" ht="14.25" customHeight="1">
      <c r="E1207" s="2"/>
      <c r="F1207" s="2"/>
    </row>
    <row r="1208" ht="14.25" customHeight="1">
      <c r="E1208" s="2"/>
      <c r="F1208" s="2"/>
    </row>
    <row r="1209" ht="14.25" customHeight="1">
      <c r="E1209" s="2"/>
      <c r="F1209" s="2"/>
    </row>
    <row r="1210" ht="14.25" customHeight="1">
      <c r="E1210" s="2"/>
      <c r="F1210" s="2"/>
    </row>
    <row r="1211" ht="14.25" customHeight="1">
      <c r="E1211" s="2"/>
      <c r="F1211" s="2"/>
    </row>
    <row r="1212" ht="14.25" customHeight="1">
      <c r="E1212" s="2"/>
      <c r="F1212" s="2"/>
    </row>
    <row r="1213" ht="14.25" customHeight="1">
      <c r="E1213" s="2"/>
      <c r="F1213" s="2"/>
    </row>
    <row r="1214" ht="14.25" customHeight="1">
      <c r="E1214" s="2"/>
      <c r="F1214" s="2"/>
    </row>
    <row r="1215" ht="14.25" customHeight="1">
      <c r="E1215" s="2"/>
      <c r="F1215" s="2"/>
    </row>
    <row r="1216" ht="14.25" customHeight="1">
      <c r="E1216" s="2"/>
      <c r="F1216" s="2"/>
    </row>
    <row r="1217" ht="14.25" customHeight="1">
      <c r="E1217" s="2"/>
      <c r="F1217" s="2"/>
    </row>
    <row r="1218" ht="14.25" customHeight="1">
      <c r="E1218" s="2"/>
      <c r="F1218" s="2"/>
    </row>
    <row r="1219" ht="14.25" customHeight="1">
      <c r="E1219" s="2"/>
      <c r="F1219" s="2"/>
    </row>
    <row r="1220" ht="14.25" customHeight="1">
      <c r="E1220" s="2"/>
      <c r="F1220" s="2"/>
    </row>
    <row r="1221" ht="14.25" customHeight="1">
      <c r="E1221" s="2"/>
      <c r="F1221" s="2"/>
    </row>
    <row r="1222" ht="14.25" customHeight="1">
      <c r="E1222" s="2"/>
      <c r="F1222" s="2"/>
    </row>
    <row r="1223" ht="14.25" customHeight="1">
      <c r="E1223" s="2"/>
      <c r="F1223" s="2"/>
    </row>
    <row r="1224" ht="14.25" customHeight="1">
      <c r="E1224" s="2"/>
      <c r="F1224" s="2"/>
    </row>
    <row r="1225" ht="14.25" customHeight="1">
      <c r="E1225" s="2"/>
      <c r="F1225" s="2"/>
    </row>
    <row r="1226" ht="14.25" customHeight="1">
      <c r="E1226" s="2"/>
      <c r="F1226" s="2"/>
    </row>
    <row r="1227" ht="14.25" customHeight="1">
      <c r="E1227" s="2"/>
      <c r="F1227" s="2"/>
    </row>
    <row r="1228" ht="14.25" customHeight="1">
      <c r="E1228" s="2"/>
      <c r="F1228" s="2"/>
    </row>
    <row r="1229" ht="14.25" customHeight="1">
      <c r="E1229" s="2"/>
      <c r="F1229" s="2"/>
    </row>
    <row r="1230" ht="14.25" customHeight="1">
      <c r="E1230" s="2"/>
      <c r="F1230" s="2"/>
    </row>
    <row r="1231" ht="14.25" customHeight="1">
      <c r="E1231" s="2"/>
      <c r="F1231" s="2"/>
    </row>
    <row r="1232" ht="14.25" customHeight="1">
      <c r="E1232" s="2"/>
      <c r="F1232" s="2"/>
    </row>
    <row r="1233" ht="14.25" customHeight="1">
      <c r="E1233" s="2"/>
      <c r="F1233" s="2"/>
    </row>
    <row r="1234" ht="14.25" customHeight="1">
      <c r="E1234" s="2"/>
      <c r="F1234" s="2"/>
    </row>
    <row r="1235" ht="14.25" customHeight="1">
      <c r="E1235" s="2"/>
      <c r="F1235" s="2"/>
    </row>
    <row r="1236" ht="14.25" customHeight="1">
      <c r="E1236" s="2"/>
      <c r="F1236" s="2"/>
    </row>
    <row r="1237" ht="14.25" customHeight="1">
      <c r="E1237" s="2"/>
      <c r="F1237" s="2"/>
    </row>
    <row r="1238" ht="14.25" customHeight="1">
      <c r="E1238" s="2"/>
      <c r="F1238" s="2"/>
    </row>
    <row r="1239" ht="14.25" customHeight="1">
      <c r="E1239" s="2"/>
      <c r="F1239" s="2"/>
    </row>
    <row r="1240" ht="14.25" customHeight="1">
      <c r="E1240" s="2"/>
      <c r="F1240" s="2"/>
    </row>
    <row r="1241" ht="14.25" customHeight="1">
      <c r="E1241" s="2"/>
      <c r="F1241" s="2"/>
    </row>
    <row r="1242" ht="14.25" customHeight="1">
      <c r="E1242" s="2"/>
      <c r="F1242" s="2"/>
    </row>
    <row r="1243" ht="14.25" customHeight="1">
      <c r="E1243" s="2"/>
      <c r="F1243" s="2"/>
    </row>
    <row r="1244" ht="14.25" customHeight="1">
      <c r="E1244" s="2"/>
      <c r="F1244" s="2"/>
    </row>
    <row r="1245" ht="14.25" customHeight="1">
      <c r="E1245" s="2"/>
      <c r="F1245" s="2"/>
    </row>
    <row r="1246" ht="14.25" customHeight="1">
      <c r="E1246" s="2"/>
      <c r="F1246" s="2"/>
    </row>
    <row r="1247" ht="14.25" customHeight="1">
      <c r="E1247" s="2"/>
      <c r="F1247" s="2"/>
    </row>
    <row r="1248" ht="14.25" customHeight="1">
      <c r="E1248" s="2"/>
      <c r="F1248" s="2"/>
    </row>
    <row r="1249" ht="14.25" customHeight="1">
      <c r="E1249" s="2"/>
      <c r="F1249" s="2"/>
    </row>
    <row r="1250" ht="14.25" customHeight="1">
      <c r="E1250" s="2"/>
      <c r="F1250" s="2"/>
    </row>
    <row r="1251" ht="14.25" customHeight="1">
      <c r="E1251" s="2"/>
      <c r="F1251" s="2"/>
    </row>
    <row r="1252" ht="14.25" customHeight="1">
      <c r="E1252" s="2"/>
      <c r="F1252" s="2"/>
    </row>
    <row r="1253" ht="14.25" customHeight="1">
      <c r="E1253" s="2"/>
      <c r="F1253" s="2"/>
    </row>
    <row r="1254" ht="14.25" customHeight="1">
      <c r="E1254" s="2"/>
      <c r="F1254" s="2"/>
    </row>
    <row r="1255" ht="14.25" customHeight="1">
      <c r="E1255" s="2"/>
      <c r="F1255" s="2"/>
    </row>
    <row r="1256" ht="14.25" customHeight="1">
      <c r="E1256" s="2"/>
      <c r="F1256" s="2"/>
    </row>
    <row r="1257" ht="14.25" customHeight="1">
      <c r="E1257" s="2"/>
      <c r="F1257" s="2"/>
    </row>
    <row r="1258" ht="14.25" customHeight="1">
      <c r="E1258" s="2"/>
      <c r="F1258" s="2"/>
    </row>
    <row r="1259" ht="14.25" customHeight="1">
      <c r="E1259" s="2"/>
      <c r="F1259" s="2"/>
    </row>
    <row r="1260" ht="14.25" customHeight="1">
      <c r="E1260" s="2"/>
      <c r="F1260" s="2"/>
    </row>
    <row r="1261" ht="14.25" customHeight="1">
      <c r="E1261" s="2"/>
      <c r="F1261" s="2"/>
    </row>
    <row r="1262" ht="14.25" customHeight="1">
      <c r="E1262" s="2"/>
      <c r="F1262" s="2"/>
    </row>
    <row r="1263" ht="14.25" customHeight="1">
      <c r="E1263" s="2"/>
      <c r="F1263" s="2"/>
    </row>
    <row r="1264" ht="14.25" customHeight="1">
      <c r="E1264" s="2"/>
      <c r="F1264" s="2"/>
    </row>
    <row r="1265" ht="14.25" customHeight="1">
      <c r="E1265" s="2"/>
      <c r="F1265" s="2"/>
    </row>
    <row r="1266" ht="14.25" customHeight="1">
      <c r="E1266" s="2"/>
      <c r="F1266" s="2"/>
    </row>
    <row r="1267" ht="14.25" customHeight="1">
      <c r="E1267" s="2"/>
      <c r="F1267" s="2"/>
    </row>
    <row r="1268" ht="14.25" customHeight="1">
      <c r="E1268" s="2"/>
      <c r="F1268" s="2"/>
    </row>
    <row r="1269" ht="14.25" customHeight="1">
      <c r="E1269" s="2"/>
      <c r="F1269" s="2"/>
    </row>
    <row r="1270" ht="14.25" customHeight="1">
      <c r="E1270" s="2"/>
      <c r="F1270" s="2"/>
    </row>
    <row r="1271" ht="14.25" customHeight="1">
      <c r="E1271" s="2"/>
      <c r="F1271" s="2"/>
    </row>
    <row r="1272" ht="14.25" customHeight="1">
      <c r="E1272" s="2"/>
      <c r="F1272" s="2"/>
    </row>
    <row r="1273" ht="14.25" customHeight="1">
      <c r="E1273" s="2"/>
      <c r="F1273" s="2"/>
    </row>
    <row r="1274" ht="14.25" customHeight="1">
      <c r="E1274" s="2"/>
      <c r="F1274" s="2"/>
    </row>
    <row r="1275" ht="14.25" customHeight="1">
      <c r="E1275" s="2"/>
      <c r="F1275" s="2"/>
    </row>
    <row r="1276" ht="14.25" customHeight="1">
      <c r="E1276" s="2"/>
      <c r="F1276" s="2"/>
    </row>
    <row r="1277" ht="14.25" customHeight="1">
      <c r="E1277" s="2"/>
      <c r="F1277" s="2"/>
    </row>
    <row r="1278" ht="14.25" customHeight="1">
      <c r="E1278" s="2"/>
      <c r="F1278" s="2"/>
    </row>
    <row r="1279" ht="14.25" customHeight="1">
      <c r="E1279" s="2"/>
      <c r="F1279" s="2"/>
    </row>
    <row r="1280" ht="14.25" customHeight="1">
      <c r="E1280" s="2"/>
      <c r="F1280" s="2"/>
    </row>
    <row r="1281" ht="14.25" customHeight="1">
      <c r="E1281" s="2"/>
      <c r="F1281" s="2"/>
    </row>
    <row r="1282" ht="14.25" customHeight="1">
      <c r="E1282" s="2"/>
      <c r="F1282" s="2"/>
    </row>
    <row r="1283" ht="14.25" customHeight="1">
      <c r="E1283" s="2"/>
      <c r="F1283" s="2"/>
    </row>
    <row r="1284" ht="14.25" customHeight="1">
      <c r="E1284" s="2"/>
      <c r="F1284" s="2"/>
    </row>
    <row r="1285" ht="14.25" customHeight="1">
      <c r="E1285" s="2"/>
      <c r="F1285" s="2"/>
    </row>
    <row r="1286" ht="14.25" customHeight="1">
      <c r="E1286" s="2"/>
      <c r="F1286" s="2"/>
    </row>
    <row r="1287" ht="14.25" customHeight="1">
      <c r="E1287" s="2"/>
      <c r="F1287" s="2"/>
    </row>
    <row r="1288" ht="14.25" customHeight="1">
      <c r="E1288" s="2"/>
      <c r="F1288" s="2"/>
    </row>
    <row r="1289" ht="14.25" customHeight="1">
      <c r="E1289" s="2"/>
      <c r="F1289" s="2"/>
    </row>
    <row r="1290" ht="14.25" customHeight="1">
      <c r="E1290" s="2"/>
      <c r="F1290" s="2"/>
    </row>
    <row r="1291" ht="14.25" customHeight="1">
      <c r="E1291" s="2"/>
      <c r="F1291" s="2"/>
    </row>
    <row r="1292" ht="14.25" customHeight="1">
      <c r="E1292" s="2"/>
      <c r="F1292" s="2"/>
    </row>
    <row r="1293" ht="14.25" customHeight="1">
      <c r="E1293" s="2"/>
      <c r="F1293" s="2"/>
    </row>
    <row r="1294" ht="14.25" customHeight="1">
      <c r="E1294" s="2"/>
      <c r="F1294" s="2"/>
    </row>
    <row r="1295" ht="14.25" customHeight="1">
      <c r="E1295" s="2"/>
      <c r="F1295" s="2"/>
    </row>
    <row r="1296" ht="14.25" customHeight="1">
      <c r="E1296" s="2"/>
      <c r="F1296" s="2"/>
    </row>
    <row r="1297" ht="14.25" customHeight="1">
      <c r="E1297" s="2"/>
      <c r="F1297" s="2"/>
    </row>
    <row r="1298" ht="14.25" customHeight="1">
      <c r="E1298" s="2"/>
      <c r="F1298" s="2"/>
    </row>
    <row r="1299" ht="14.25" customHeight="1">
      <c r="E1299" s="2"/>
      <c r="F1299" s="2"/>
    </row>
    <row r="1300" ht="14.25" customHeight="1">
      <c r="E1300" s="2"/>
      <c r="F1300" s="2"/>
    </row>
    <row r="1301" ht="14.25" customHeight="1">
      <c r="E1301" s="2"/>
      <c r="F1301" s="2"/>
    </row>
    <row r="1302" ht="14.25" customHeight="1">
      <c r="E1302" s="2"/>
      <c r="F1302" s="2"/>
    </row>
    <row r="1303" ht="14.25" customHeight="1">
      <c r="E1303" s="2"/>
      <c r="F1303" s="2"/>
    </row>
    <row r="1304" ht="14.25" customHeight="1">
      <c r="E1304" s="2"/>
      <c r="F1304" s="2"/>
    </row>
    <row r="1305" ht="14.25" customHeight="1">
      <c r="E1305" s="2"/>
      <c r="F1305" s="2"/>
    </row>
    <row r="1306" ht="14.25" customHeight="1">
      <c r="E1306" s="2"/>
      <c r="F1306" s="2"/>
    </row>
    <row r="1307" ht="14.25" customHeight="1">
      <c r="E1307" s="2"/>
      <c r="F1307" s="2"/>
    </row>
    <row r="1308" ht="14.25" customHeight="1">
      <c r="E1308" s="2"/>
      <c r="F1308" s="2"/>
    </row>
    <row r="1309" ht="14.25" customHeight="1">
      <c r="E1309" s="2"/>
      <c r="F1309" s="2"/>
    </row>
    <row r="1310" ht="14.25" customHeight="1">
      <c r="E1310" s="2"/>
      <c r="F1310" s="2"/>
    </row>
    <row r="1311" ht="14.25" customHeight="1">
      <c r="E1311" s="2"/>
      <c r="F1311" s="2"/>
    </row>
    <row r="1312" ht="14.25" customHeight="1">
      <c r="E1312" s="2"/>
      <c r="F1312" s="2"/>
    </row>
    <row r="1313" ht="14.25" customHeight="1">
      <c r="E1313" s="2"/>
      <c r="F1313" s="2"/>
    </row>
    <row r="1314" ht="14.25" customHeight="1">
      <c r="E1314" s="2"/>
      <c r="F1314" s="2"/>
    </row>
    <row r="1315" ht="14.25" customHeight="1">
      <c r="E1315" s="2"/>
      <c r="F1315" s="2"/>
    </row>
    <row r="1316" ht="14.25" customHeight="1">
      <c r="E1316" s="2"/>
      <c r="F1316" s="2"/>
    </row>
    <row r="1317" ht="14.25" customHeight="1">
      <c r="E1317" s="2"/>
      <c r="F1317" s="2"/>
    </row>
    <row r="1318" ht="14.25" customHeight="1">
      <c r="E1318" s="2"/>
      <c r="F1318" s="2"/>
    </row>
    <row r="1319" ht="14.25" customHeight="1">
      <c r="E1319" s="2"/>
      <c r="F1319" s="2"/>
    </row>
    <row r="1320" ht="14.25" customHeight="1">
      <c r="E1320" s="2"/>
      <c r="F1320" s="2"/>
    </row>
    <row r="1321" ht="14.25" customHeight="1">
      <c r="E1321" s="2"/>
      <c r="F1321" s="2"/>
    </row>
    <row r="1322" ht="14.25" customHeight="1">
      <c r="E1322" s="2"/>
      <c r="F1322" s="2"/>
    </row>
    <row r="1323" ht="14.25" customHeight="1">
      <c r="E1323" s="2"/>
      <c r="F1323" s="2"/>
    </row>
    <row r="1324" ht="14.25" customHeight="1">
      <c r="E1324" s="2"/>
      <c r="F1324" s="2"/>
    </row>
    <row r="1325" ht="14.25" customHeight="1">
      <c r="E1325" s="2"/>
      <c r="F1325" s="2"/>
    </row>
    <row r="1326" ht="14.25" customHeight="1">
      <c r="E1326" s="2"/>
      <c r="F1326" s="2"/>
    </row>
    <row r="1327" ht="14.25" customHeight="1">
      <c r="E1327" s="2"/>
      <c r="F1327" s="2"/>
    </row>
    <row r="1328" ht="14.25" customHeight="1">
      <c r="E1328" s="2"/>
      <c r="F1328" s="2"/>
    </row>
    <row r="1329" ht="14.25" customHeight="1">
      <c r="E1329" s="2"/>
      <c r="F1329" s="2"/>
    </row>
    <row r="1330" ht="14.25" customHeight="1">
      <c r="E1330" s="2"/>
      <c r="F1330" s="2"/>
    </row>
    <row r="1331" ht="14.25" customHeight="1">
      <c r="E1331" s="2"/>
      <c r="F1331" s="2"/>
    </row>
    <row r="1332" ht="14.25" customHeight="1">
      <c r="E1332" s="2"/>
      <c r="F1332" s="2"/>
    </row>
    <row r="1333" ht="14.25" customHeight="1">
      <c r="E1333" s="2"/>
      <c r="F1333" s="2"/>
    </row>
    <row r="1334" ht="14.25" customHeight="1">
      <c r="E1334" s="2"/>
      <c r="F1334" s="2"/>
    </row>
    <row r="1335" ht="14.25" customHeight="1">
      <c r="E1335" s="2"/>
      <c r="F1335" s="2"/>
    </row>
    <row r="1336" ht="14.25" customHeight="1">
      <c r="E1336" s="2"/>
      <c r="F1336" s="2"/>
    </row>
    <row r="1337" ht="14.25" customHeight="1">
      <c r="E1337" s="2"/>
      <c r="F1337" s="2"/>
    </row>
    <row r="1338" ht="14.25" customHeight="1">
      <c r="E1338" s="2"/>
      <c r="F1338" s="2"/>
    </row>
    <row r="1339" ht="14.25" customHeight="1">
      <c r="E1339" s="2"/>
      <c r="F1339" s="2"/>
    </row>
    <row r="1340" ht="14.25" customHeight="1">
      <c r="E1340" s="2"/>
      <c r="F1340" s="2"/>
    </row>
    <row r="1341" ht="14.25" customHeight="1">
      <c r="E1341" s="2"/>
      <c r="F1341" s="2"/>
    </row>
    <row r="1342" ht="14.25" customHeight="1">
      <c r="E1342" s="2"/>
      <c r="F1342" s="2"/>
    </row>
    <row r="1343" ht="14.25" customHeight="1">
      <c r="E1343" s="2"/>
      <c r="F1343" s="2"/>
    </row>
    <row r="1344" ht="14.25" customHeight="1">
      <c r="E1344" s="2"/>
      <c r="F1344" s="2"/>
    </row>
    <row r="1345" ht="14.25" customHeight="1">
      <c r="E1345" s="2"/>
      <c r="F1345" s="2"/>
    </row>
    <row r="1346" ht="14.25" customHeight="1">
      <c r="E1346" s="2"/>
      <c r="F1346" s="2"/>
    </row>
    <row r="1347" ht="14.25" customHeight="1">
      <c r="E1347" s="2"/>
      <c r="F1347" s="2"/>
    </row>
    <row r="1348" ht="14.25" customHeight="1">
      <c r="E1348" s="2"/>
      <c r="F1348" s="2"/>
    </row>
    <row r="1349" ht="14.25" customHeight="1">
      <c r="E1349" s="2"/>
      <c r="F1349" s="2"/>
    </row>
    <row r="1350" ht="14.25" customHeight="1">
      <c r="E1350" s="2"/>
      <c r="F1350" s="2"/>
    </row>
    <row r="1351" ht="14.25" customHeight="1">
      <c r="E1351" s="2"/>
      <c r="F1351" s="2"/>
    </row>
    <row r="1352" ht="14.25" customHeight="1">
      <c r="E1352" s="2"/>
      <c r="F1352" s="2"/>
    </row>
    <row r="1353" ht="14.25" customHeight="1">
      <c r="E1353" s="2"/>
      <c r="F1353" s="2"/>
    </row>
    <row r="1354" ht="14.25" customHeight="1">
      <c r="E1354" s="2"/>
      <c r="F1354" s="2"/>
    </row>
    <row r="1355" ht="14.25" customHeight="1">
      <c r="E1355" s="2"/>
      <c r="F1355" s="2"/>
    </row>
    <row r="1356" ht="14.25" customHeight="1">
      <c r="E1356" s="2"/>
      <c r="F1356" s="2"/>
    </row>
    <row r="1357" ht="14.25" customHeight="1">
      <c r="E1357" s="2"/>
      <c r="F1357" s="2"/>
    </row>
    <row r="1358" ht="14.25" customHeight="1">
      <c r="E1358" s="2"/>
      <c r="F1358" s="2"/>
    </row>
    <row r="1359" ht="14.25" customHeight="1">
      <c r="E1359" s="2"/>
      <c r="F1359" s="2"/>
    </row>
    <row r="1360" ht="14.25" customHeight="1">
      <c r="E1360" s="2"/>
      <c r="F1360" s="2"/>
    </row>
    <row r="1361" ht="14.25" customHeight="1">
      <c r="E1361" s="2"/>
      <c r="F1361" s="2"/>
    </row>
    <row r="1362" ht="14.25" customHeight="1">
      <c r="E1362" s="2"/>
      <c r="F1362" s="2"/>
    </row>
    <row r="1363" ht="14.25" customHeight="1">
      <c r="E1363" s="2"/>
      <c r="F1363" s="2"/>
    </row>
    <row r="1364" ht="14.25" customHeight="1">
      <c r="E1364" s="2"/>
      <c r="F1364" s="2"/>
    </row>
    <row r="1365" ht="14.25" customHeight="1">
      <c r="E1365" s="2"/>
      <c r="F1365" s="2"/>
    </row>
    <row r="1366" ht="14.25" customHeight="1">
      <c r="E1366" s="2"/>
      <c r="F1366" s="2"/>
    </row>
    <row r="1367" ht="14.25" customHeight="1">
      <c r="E1367" s="2"/>
      <c r="F1367" s="2"/>
    </row>
    <row r="1368" ht="14.25" customHeight="1">
      <c r="E1368" s="2"/>
      <c r="F1368" s="2"/>
    </row>
    <row r="1369" ht="14.25" customHeight="1">
      <c r="E1369" s="2"/>
      <c r="F1369" s="2"/>
    </row>
    <row r="1370" ht="14.25" customHeight="1">
      <c r="E1370" s="2"/>
      <c r="F1370" s="2"/>
    </row>
    <row r="1371" ht="14.25" customHeight="1">
      <c r="E1371" s="2"/>
      <c r="F1371" s="2"/>
    </row>
    <row r="1372" ht="14.25" customHeight="1">
      <c r="E1372" s="2"/>
      <c r="F1372" s="2"/>
    </row>
    <row r="1373" ht="14.25" customHeight="1">
      <c r="E1373" s="2"/>
      <c r="F1373" s="2"/>
    </row>
    <row r="1374" ht="14.25" customHeight="1">
      <c r="E1374" s="2"/>
      <c r="F1374" s="2"/>
    </row>
    <row r="1375" ht="14.25" customHeight="1">
      <c r="E1375" s="2"/>
      <c r="F1375" s="2"/>
    </row>
    <row r="1376" ht="14.25" customHeight="1">
      <c r="E1376" s="2"/>
      <c r="F1376" s="2"/>
    </row>
    <row r="1377" ht="14.25" customHeight="1">
      <c r="E1377" s="2"/>
      <c r="F1377" s="2"/>
    </row>
    <row r="1378" ht="14.25" customHeight="1">
      <c r="E1378" s="2"/>
      <c r="F1378" s="2"/>
    </row>
    <row r="1379" ht="14.25" customHeight="1">
      <c r="E1379" s="2"/>
      <c r="F1379" s="2"/>
    </row>
    <row r="1380" ht="14.25" customHeight="1">
      <c r="E1380" s="2"/>
      <c r="F1380" s="2"/>
    </row>
    <row r="1381" ht="14.25" customHeight="1">
      <c r="E1381" s="2"/>
      <c r="F1381" s="2"/>
    </row>
    <row r="1382" ht="14.25" customHeight="1">
      <c r="E1382" s="2"/>
      <c r="F1382" s="2"/>
    </row>
    <row r="1383" ht="14.25" customHeight="1">
      <c r="E1383" s="2"/>
      <c r="F1383" s="2"/>
    </row>
    <row r="1384" ht="14.25" customHeight="1">
      <c r="E1384" s="2"/>
      <c r="F1384" s="2"/>
    </row>
    <row r="1385" ht="14.25" customHeight="1">
      <c r="E1385" s="2"/>
      <c r="F1385" s="2"/>
    </row>
    <row r="1386" ht="14.25" customHeight="1">
      <c r="E1386" s="2"/>
      <c r="F1386" s="2"/>
    </row>
    <row r="1387" ht="14.25" customHeight="1">
      <c r="E1387" s="2"/>
      <c r="F1387" s="2"/>
    </row>
    <row r="1388" ht="14.25" customHeight="1">
      <c r="E1388" s="2"/>
      <c r="F1388" s="2"/>
    </row>
    <row r="1389" ht="14.25" customHeight="1">
      <c r="E1389" s="2"/>
      <c r="F1389" s="2"/>
    </row>
    <row r="1390" ht="14.25" customHeight="1">
      <c r="E1390" s="2"/>
      <c r="F1390" s="2"/>
    </row>
    <row r="1391" ht="14.25" customHeight="1">
      <c r="E1391" s="2"/>
      <c r="F1391" s="2"/>
    </row>
    <row r="1392" ht="14.25" customHeight="1">
      <c r="E1392" s="2"/>
      <c r="F1392" s="2"/>
    </row>
    <row r="1393" ht="14.25" customHeight="1">
      <c r="E1393" s="2"/>
      <c r="F1393" s="2"/>
    </row>
    <row r="1394" ht="14.25" customHeight="1">
      <c r="E1394" s="2"/>
      <c r="F1394" s="2"/>
    </row>
    <row r="1395" ht="14.25" customHeight="1">
      <c r="E1395" s="2"/>
      <c r="F1395" s="2"/>
    </row>
    <row r="1396" ht="14.25" customHeight="1">
      <c r="E1396" s="2"/>
      <c r="F1396" s="2"/>
    </row>
    <row r="1397" ht="14.25" customHeight="1">
      <c r="E1397" s="2"/>
      <c r="F1397" s="2"/>
    </row>
    <row r="1398" ht="14.25" customHeight="1">
      <c r="E1398" s="2"/>
      <c r="F1398" s="2"/>
    </row>
    <row r="1399" ht="14.25" customHeight="1">
      <c r="E1399" s="2"/>
      <c r="F1399" s="2"/>
    </row>
    <row r="1400" ht="14.25" customHeight="1">
      <c r="E1400" s="2"/>
      <c r="F1400" s="2"/>
    </row>
    <row r="1401" ht="14.25" customHeight="1">
      <c r="E1401" s="2"/>
      <c r="F1401" s="2"/>
    </row>
    <row r="1402" ht="14.25" customHeight="1">
      <c r="E1402" s="2"/>
      <c r="F1402" s="2"/>
    </row>
    <row r="1403" ht="14.25" customHeight="1">
      <c r="E1403" s="2"/>
      <c r="F1403" s="2"/>
    </row>
    <row r="1404" ht="14.25" customHeight="1">
      <c r="E1404" s="2"/>
      <c r="F1404" s="2"/>
    </row>
    <row r="1405" ht="14.25" customHeight="1">
      <c r="E1405" s="2"/>
      <c r="F1405" s="2"/>
    </row>
    <row r="1406" ht="14.25" customHeight="1">
      <c r="E1406" s="2"/>
      <c r="F1406" s="2"/>
    </row>
    <row r="1407" ht="14.25" customHeight="1">
      <c r="E1407" s="2"/>
      <c r="F1407" s="2"/>
    </row>
    <row r="1408" ht="14.25" customHeight="1">
      <c r="E1408" s="2"/>
      <c r="F1408" s="2"/>
    </row>
    <row r="1409" ht="14.25" customHeight="1">
      <c r="E1409" s="2"/>
      <c r="F1409" s="2"/>
    </row>
    <row r="1410" ht="14.25" customHeight="1">
      <c r="E1410" s="2"/>
      <c r="F1410" s="2"/>
    </row>
    <row r="1411" ht="14.25" customHeight="1">
      <c r="E1411" s="2"/>
      <c r="F1411" s="2"/>
    </row>
    <row r="1412" ht="14.25" customHeight="1">
      <c r="E1412" s="2"/>
      <c r="F1412" s="2"/>
    </row>
    <row r="1413" ht="14.25" customHeight="1">
      <c r="E1413" s="2"/>
      <c r="F1413" s="2"/>
    </row>
    <row r="1414" ht="14.25" customHeight="1">
      <c r="E1414" s="2"/>
      <c r="F1414" s="2"/>
    </row>
    <row r="1415" ht="14.25" customHeight="1">
      <c r="E1415" s="2"/>
      <c r="F1415" s="2"/>
    </row>
    <row r="1416" ht="14.25" customHeight="1">
      <c r="E1416" s="2"/>
      <c r="F1416" s="2"/>
    </row>
    <row r="1417" ht="14.25" customHeight="1">
      <c r="E1417" s="2"/>
      <c r="F1417" s="2"/>
    </row>
    <row r="1418" ht="14.25" customHeight="1">
      <c r="E1418" s="2"/>
      <c r="F1418" s="2"/>
    </row>
    <row r="1419" ht="14.25" customHeight="1">
      <c r="E1419" s="2"/>
      <c r="F1419" s="2"/>
    </row>
    <row r="1420" ht="14.25" customHeight="1">
      <c r="E1420" s="2"/>
      <c r="F1420" s="2"/>
    </row>
    <row r="1421" ht="14.25" customHeight="1">
      <c r="E1421" s="2"/>
      <c r="F1421" s="2"/>
    </row>
    <row r="1422" ht="14.25" customHeight="1">
      <c r="E1422" s="2"/>
      <c r="F1422" s="2"/>
    </row>
    <row r="1423" ht="14.25" customHeight="1">
      <c r="E1423" s="2"/>
      <c r="F1423" s="2"/>
    </row>
    <row r="1424" ht="14.25" customHeight="1">
      <c r="E1424" s="2"/>
      <c r="F1424" s="2"/>
    </row>
    <row r="1425" ht="14.25" customHeight="1">
      <c r="E1425" s="2"/>
      <c r="F1425" s="2"/>
    </row>
    <row r="1426" ht="14.25" customHeight="1">
      <c r="E1426" s="2"/>
      <c r="F1426" s="2"/>
    </row>
    <row r="1427" ht="14.25" customHeight="1">
      <c r="E1427" s="2"/>
      <c r="F1427" s="2"/>
    </row>
    <row r="1428" ht="14.25" customHeight="1">
      <c r="E1428" s="2"/>
      <c r="F1428" s="2"/>
    </row>
    <row r="1429" ht="14.25" customHeight="1">
      <c r="E1429" s="2"/>
      <c r="F1429" s="2"/>
    </row>
    <row r="1430" ht="14.25" customHeight="1">
      <c r="E1430" s="2"/>
      <c r="F1430" s="2"/>
    </row>
    <row r="1431" ht="14.25" customHeight="1">
      <c r="E1431" s="2"/>
      <c r="F1431" s="2"/>
    </row>
    <row r="1432" ht="14.25" customHeight="1">
      <c r="E1432" s="2"/>
      <c r="F1432" s="2"/>
    </row>
    <row r="1433" ht="14.25" customHeight="1">
      <c r="E1433" s="2"/>
      <c r="F1433" s="2"/>
    </row>
    <row r="1434" ht="14.25" customHeight="1">
      <c r="E1434" s="2"/>
      <c r="F1434" s="2"/>
    </row>
    <row r="1435" ht="14.25" customHeight="1">
      <c r="E1435" s="2"/>
      <c r="F1435" s="2"/>
    </row>
    <row r="1436" ht="14.25" customHeight="1">
      <c r="E1436" s="2"/>
      <c r="F1436" s="2"/>
    </row>
    <row r="1437" ht="14.25" customHeight="1">
      <c r="E1437" s="2"/>
      <c r="F1437" s="2"/>
    </row>
    <row r="1438" ht="14.25" customHeight="1">
      <c r="E1438" s="2"/>
      <c r="F1438" s="2"/>
    </row>
    <row r="1439" ht="14.25" customHeight="1">
      <c r="E1439" s="2"/>
      <c r="F1439" s="2"/>
    </row>
    <row r="1440" ht="14.25" customHeight="1">
      <c r="E1440" s="2"/>
      <c r="F1440" s="2"/>
    </row>
    <row r="1441" ht="14.25" customHeight="1">
      <c r="E1441" s="2"/>
      <c r="F1441" s="2"/>
    </row>
    <row r="1442" ht="14.25" customHeight="1">
      <c r="E1442" s="2"/>
      <c r="F1442" s="2"/>
    </row>
    <row r="1443" ht="14.25" customHeight="1">
      <c r="E1443" s="2"/>
      <c r="F1443" s="2"/>
    </row>
    <row r="1444" ht="14.25" customHeight="1">
      <c r="E1444" s="2"/>
      <c r="F1444" s="2"/>
    </row>
    <row r="1445" ht="14.25" customHeight="1">
      <c r="E1445" s="2"/>
      <c r="F1445" s="2"/>
    </row>
    <row r="1446" ht="14.25" customHeight="1">
      <c r="E1446" s="2"/>
      <c r="F1446" s="2"/>
    </row>
    <row r="1447" ht="14.25" customHeight="1">
      <c r="E1447" s="2"/>
      <c r="F1447" s="2"/>
    </row>
    <row r="1448" ht="14.25" customHeight="1">
      <c r="E1448" s="2"/>
      <c r="F1448" s="2"/>
    </row>
    <row r="1449" ht="14.25" customHeight="1">
      <c r="E1449" s="2"/>
      <c r="F1449" s="2"/>
    </row>
    <row r="1450" ht="14.25" customHeight="1">
      <c r="E1450" s="2"/>
      <c r="F1450" s="2"/>
    </row>
    <row r="1451" ht="14.25" customHeight="1">
      <c r="E1451" s="2"/>
      <c r="F1451" s="2"/>
    </row>
    <row r="1452" ht="14.25" customHeight="1">
      <c r="E1452" s="2"/>
      <c r="F1452" s="2"/>
    </row>
    <row r="1453" ht="14.25" customHeight="1">
      <c r="E1453" s="2"/>
      <c r="F1453" s="2"/>
    </row>
    <row r="1454" ht="14.25" customHeight="1">
      <c r="E1454" s="2"/>
      <c r="F1454" s="2"/>
    </row>
    <row r="1455" ht="14.25" customHeight="1">
      <c r="E1455" s="2"/>
      <c r="F1455" s="2"/>
    </row>
    <row r="1456" ht="14.25" customHeight="1">
      <c r="E1456" s="2"/>
      <c r="F1456" s="2"/>
    </row>
    <row r="1457" ht="14.25" customHeight="1">
      <c r="E1457" s="2"/>
      <c r="F1457" s="2"/>
    </row>
    <row r="1458" ht="14.25" customHeight="1">
      <c r="E1458" s="2"/>
      <c r="F1458" s="2"/>
    </row>
    <row r="1459" ht="14.25" customHeight="1">
      <c r="E1459" s="2"/>
      <c r="F1459" s="2"/>
    </row>
    <row r="1460" ht="14.25" customHeight="1">
      <c r="E1460" s="2"/>
      <c r="F1460" s="2"/>
    </row>
    <row r="1461" ht="14.25" customHeight="1">
      <c r="E1461" s="2"/>
      <c r="F1461" s="2"/>
    </row>
    <row r="1462" ht="14.25" customHeight="1">
      <c r="E1462" s="2"/>
      <c r="F1462" s="2"/>
    </row>
    <row r="1463" ht="14.25" customHeight="1">
      <c r="E1463" s="2"/>
      <c r="F1463" s="2"/>
    </row>
    <row r="1464" ht="14.25" customHeight="1">
      <c r="E1464" s="2"/>
      <c r="F1464" s="2"/>
    </row>
    <row r="1465" ht="14.25" customHeight="1">
      <c r="E1465" s="2"/>
      <c r="F1465" s="2"/>
    </row>
    <row r="1466" ht="14.25" customHeight="1">
      <c r="E1466" s="2"/>
      <c r="F1466" s="2"/>
    </row>
    <row r="1467" ht="14.25" customHeight="1">
      <c r="E1467" s="2"/>
      <c r="F1467" s="2"/>
    </row>
    <row r="1468" ht="14.25" customHeight="1">
      <c r="E1468" s="2"/>
      <c r="F1468" s="2"/>
    </row>
    <row r="1469" ht="14.25" customHeight="1">
      <c r="E1469" s="2"/>
      <c r="F1469" s="2"/>
    </row>
    <row r="1470" ht="14.25" customHeight="1">
      <c r="E1470" s="2"/>
      <c r="F1470" s="2"/>
    </row>
    <row r="1471" ht="14.25" customHeight="1">
      <c r="E1471" s="2"/>
      <c r="F1471" s="2"/>
    </row>
    <row r="1472" ht="14.25" customHeight="1">
      <c r="E1472" s="2"/>
      <c r="F1472" s="2"/>
    </row>
    <row r="1473" ht="14.25" customHeight="1">
      <c r="E1473" s="2"/>
      <c r="F1473" s="2"/>
    </row>
    <row r="1474" ht="14.25" customHeight="1">
      <c r="E1474" s="2"/>
      <c r="F1474" s="2"/>
    </row>
    <row r="1475" ht="14.25" customHeight="1">
      <c r="E1475" s="2"/>
      <c r="F1475" s="2"/>
    </row>
    <row r="1476" ht="14.25" customHeight="1">
      <c r="E1476" s="2"/>
      <c r="F1476" s="2"/>
    </row>
    <row r="1477" ht="14.25" customHeight="1">
      <c r="E1477" s="2"/>
      <c r="F1477" s="2"/>
    </row>
    <row r="1478" ht="14.25" customHeight="1">
      <c r="E1478" s="2"/>
      <c r="F1478" s="2"/>
    </row>
    <row r="1479" ht="14.25" customHeight="1">
      <c r="E1479" s="2"/>
      <c r="F1479" s="2"/>
    </row>
    <row r="1480" ht="14.25" customHeight="1">
      <c r="E1480" s="2"/>
      <c r="F1480" s="2"/>
    </row>
    <row r="1481" ht="14.25" customHeight="1">
      <c r="E1481" s="2"/>
      <c r="F1481" s="2"/>
    </row>
    <row r="1482" ht="14.25" customHeight="1">
      <c r="E1482" s="2"/>
      <c r="F1482" s="2"/>
    </row>
    <row r="1483" ht="14.25" customHeight="1">
      <c r="E1483" s="2"/>
      <c r="F1483" s="2"/>
    </row>
    <row r="1484" ht="14.25" customHeight="1">
      <c r="E1484" s="2"/>
      <c r="F1484" s="2"/>
    </row>
    <row r="1485" ht="14.25" customHeight="1">
      <c r="E1485" s="2"/>
      <c r="F1485" s="2"/>
    </row>
    <row r="1486" ht="14.25" customHeight="1">
      <c r="E1486" s="2"/>
      <c r="F1486" s="2"/>
    </row>
    <row r="1487" ht="14.25" customHeight="1">
      <c r="E1487" s="2"/>
      <c r="F1487" s="2"/>
    </row>
    <row r="1488" ht="14.25" customHeight="1">
      <c r="E1488" s="2"/>
      <c r="F1488" s="2"/>
    </row>
    <row r="1489" ht="14.25" customHeight="1">
      <c r="E1489" s="2"/>
      <c r="F1489" s="2"/>
    </row>
    <row r="1490" ht="14.25" customHeight="1">
      <c r="E1490" s="2"/>
      <c r="F1490" s="2"/>
    </row>
    <row r="1491" ht="14.25" customHeight="1">
      <c r="E1491" s="2"/>
      <c r="F1491" s="2"/>
    </row>
    <row r="1492" ht="14.25" customHeight="1">
      <c r="E1492" s="2"/>
      <c r="F1492" s="2"/>
    </row>
    <row r="1493" ht="14.25" customHeight="1">
      <c r="E1493" s="2"/>
      <c r="F1493" s="2"/>
    </row>
    <row r="1494" ht="14.25" customHeight="1">
      <c r="E1494" s="2"/>
      <c r="F1494" s="2"/>
    </row>
    <row r="1495" ht="14.25" customHeight="1">
      <c r="E1495" s="2"/>
      <c r="F1495" s="2"/>
    </row>
    <row r="1496" ht="14.25" customHeight="1">
      <c r="E1496" s="2"/>
      <c r="F1496" s="2"/>
    </row>
    <row r="1497" ht="14.25" customHeight="1">
      <c r="E1497" s="2"/>
      <c r="F1497" s="2"/>
    </row>
    <row r="1498" ht="14.25" customHeight="1">
      <c r="E1498" s="2"/>
      <c r="F1498" s="2"/>
    </row>
    <row r="1499" ht="14.25" customHeight="1">
      <c r="E1499" s="2"/>
      <c r="F1499" s="2"/>
    </row>
    <row r="1500" ht="14.25" customHeight="1">
      <c r="E1500" s="2"/>
      <c r="F1500" s="2"/>
    </row>
    <row r="1501" ht="14.25" customHeight="1">
      <c r="E1501" s="2"/>
      <c r="F1501" s="2"/>
    </row>
    <row r="1502" ht="14.25" customHeight="1">
      <c r="E1502" s="2"/>
      <c r="F1502" s="2"/>
    </row>
    <row r="1503" ht="14.25" customHeight="1">
      <c r="E1503" s="2"/>
      <c r="F1503" s="2"/>
    </row>
    <row r="1504" ht="14.25" customHeight="1">
      <c r="E1504" s="2"/>
      <c r="F1504" s="2"/>
    </row>
    <row r="1505" ht="14.25" customHeight="1">
      <c r="E1505" s="2"/>
      <c r="F1505" s="2"/>
    </row>
    <row r="1506" ht="14.25" customHeight="1">
      <c r="E1506" s="2"/>
      <c r="F1506" s="2"/>
    </row>
    <row r="1507" ht="14.25" customHeight="1">
      <c r="E1507" s="2"/>
      <c r="F1507" s="2"/>
    </row>
    <row r="1508" ht="14.25" customHeight="1">
      <c r="E1508" s="2"/>
      <c r="F1508" s="2"/>
    </row>
    <row r="1509" ht="14.25" customHeight="1">
      <c r="E1509" s="2"/>
      <c r="F1509" s="2"/>
    </row>
    <row r="1510" ht="14.25" customHeight="1">
      <c r="E1510" s="2"/>
      <c r="F1510" s="2"/>
    </row>
    <row r="1511" ht="14.25" customHeight="1">
      <c r="E1511" s="2"/>
      <c r="F1511" s="2"/>
    </row>
    <row r="1512" ht="14.25" customHeight="1">
      <c r="E1512" s="2"/>
      <c r="F1512" s="2"/>
    </row>
    <row r="1513" ht="14.25" customHeight="1">
      <c r="E1513" s="2"/>
      <c r="F1513" s="2"/>
    </row>
    <row r="1514" ht="14.25" customHeight="1">
      <c r="E1514" s="2"/>
      <c r="F1514" s="2"/>
    </row>
    <row r="1515" ht="14.25" customHeight="1">
      <c r="E1515" s="2"/>
      <c r="F1515" s="2"/>
    </row>
    <row r="1516" ht="14.25" customHeight="1">
      <c r="E1516" s="2"/>
      <c r="F1516" s="2"/>
    </row>
    <row r="1517" ht="14.25" customHeight="1">
      <c r="E1517" s="2"/>
      <c r="F1517" s="2"/>
    </row>
    <row r="1518" ht="14.25" customHeight="1">
      <c r="E1518" s="2"/>
      <c r="F1518" s="2"/>
    </row>
    <row r="1519" ht="14.25" customHeight="1">
      <c r="E1519" s="2"/>
      <c r="F1519" s="2"/>
    </row>
    <row r="1520" ht="14.25" customHeight="1">
      <c r="E1520" s="2"/>
      <c r="F1520" s="2"/>
    </row>
    <row r="1521" ht="14.25" customHeight="1">
      <c r="E1521" s="2"/>
      <c r="F1521" s="2"/>
    </row>
    <row r="1522" ht="14.25" customHeight="1">
      <c r="E1522" s="2"/>
      <c r="F1522" s="2"/>
    </row>
    <row r="1523" ht="14.25" customHeight="1">
      <c r="E1523" s="2"/>
      <c r="F1523" s="2"/>
    </row>
    <row r="1524" ht="14.25" customHeight="1">
      <c r="E1524" s="2"/>
      <c r="F1524" s="2"/>
    </row>
    <row r="1525" ht="14.25" customHeight="1">
      <c r="E1525" s="2"/>
      <c r="F1525" s="2"/>
    </row>
    <row r="1526" ht="14.25" customHeight="1">
      <c r="E1526" s="2"/>
      <c r="F1526" s="2"/>
    </row>
    <row r="1527" ht="14.25" customHeight="1">
      <c r="E1527" s="2"/>
      <c r="F1527" s="2"/>
    </row>
    <row r="1528" ht="14.25" customHeight="1">
      <c r="E1528" s="2"/>
      <c r="F1528" s="2"/>
    </row>
    <row r="1529" ht="14.25" customHeight="1">
      <c r="E1529" s="2"/>
      <c r="F1529" s="2"/>
    </row>
    <row r="1530" ht="14.25" customHeight="1">
      <c r="E1530" s="2"/>
      <c r="F1530" s="2"/>
    </row>
    <row r="1531" ht="14.25" customHeight="1">
      <c r="E1531" s="2"/>
      <c r="F1531" s="2"/>
    </row>
    <row r="1532" ht="14.25" customHeight="1">
      <c r="E1532" s="2"/>
      <c r="F1532" s="2"/>
    </row>
    <row r="1533" ht="14.25" customHeight="1">
      <c r="E1533" s="2"/>
      <c r="F1533" s="2"/>
    </row>
    <row r="1534" ht="14.25" customHeight="1">
      <c r="E1534" s="2"/>
      <c r="F1534" s="2"/>
    </row>
    <row r="1535" ht="14.25" customHeight="1">
      <c r="E1535" s="2"/>
      <c r="F1535" s="2"/>
    </row>
    <row r="1536" ht="14.25" customHeight="1">
      <c r="E1536" s="2"/>
      <c r="F1536" s="2"/>
    </row>
    <row r="1537" ht="14.25" customHeight="1">
      <c r="E1537" s="2"/>
      <c r="F1537" s="2"/>
    </row>
    <row r="1538" ht="14.25" customHeight="1">
      <c r="E1538" s="2"/>
      <c r="F1538" s="2"/>
    </row>
    <row r="1539" ht="14.25" customHeight="1">
      <c r="E1539" s="2"/>
      <c r="F1539" s="2"/>
    </row>
    <row r="1540" ht="14.25" customHeight="1">
      <c r="E1540" s="2"/>
      <c r="F1540" s="2"/>
    </row>
    <row r="1541" ht="14.25" customHeight="1">
      <c r="E1541" s="2"/>
      <c r="F1541" s="2"/>
    </row>
    <row r="1542" ht="14.25" customHeight="1">
      <c r="E1542" s="2"/>
      <c r="F1542" s="2"/>
    </row>
    <row r="1543" ht="14.25" customHeight="1">
      <c r="E1543" s="2"/>
      <c r="F1543" s="2"/>
    </row>
    <row r="1544" ht="14.25" customHeight="1">
      <c r="E1544" s="2"/>
      <c r="F1544" s="2"/>
    </row>
    <row r="1545" ht="14.25" customHeight="1">
      <c r="E1545" s="2"/>
      <c r="F1545" s="2"/>
    </row>
    <row r="1546" ht="14.25" customHeight="1">
      <c r="E1546" s="2"/>
      <c r="F1546" s="2"/>
    </row>
    <row r="1547" ht="14.25" customHeight="1">
      <c r="E1547" s="2"/>
      <c r="F1547" s="2"/>
    </row>
    <row r="1548" ht="14.25" customHeight="1">
      <c r="E1548" s="2"/>
      <c r="F1548" s="2"/>
    </row>
    <row r="1549" ht="14.25" customHeight="1">
      <c r="E1549" s="2"/>
      <c r="F1549" s="2"/>
    </row>
    <row r="1550" ht="14.25" customHeight="1">
      <c r="E1550" s="2"/>
      <c r="F1550" s="2"/>
    </row>
    <row r="1551" ht="14.25" customHeight="1">
      <c r="E1551" s="2"/>
      <c r="F1551" s="2"/>
    </row>
    <row r="1552" ht="14.25" customHeight="1">
      <c r="E1552" s="2"/>
      <c r="F1552" s="2"/>
    </row>
    <row r="1553" ht="14.25" customHeight="1">
      <c r="E1553" s="2"/>
      <c r="F1553" s="2"/>
    </row>
    <row r="1554" ht="14.25" customHeight="1">
      <c r="E1554" s="2"/>
      <c r="F1554" s="2"/>
    </row>
    <row r="1555" ht="14.25" customHeight="1">
      <c r="E1555" s="2"/>
      <c r="F1555" s="2"/>
    </row>
    <row r="1556" ht="14.25" customHeight="1">
      <c r="E1556" s="2"/>
      <c r="F1556" s="2"/>
    </row>
    <row r="1557" ht="14.25" customHeight="1">
      <c r="E1557" s="2"/>
      <c r="F1557" s="2"/>
    </row>
    <row r="1558" ht="14.25" customHeight="1">
      <c r="E1558" s="2"/>
      <c r="F1558" s="2"/>
    </row>
    <row r="1559" ht="14.25" customHeight="1">
      <c r="E1559" s="2"/>
      <c r="F1559" s="2"/>
    </row>
    <row r="1560" ht="14.25" customHeight="1">
      <c r="E1560" s="2"/>
      <c r="F1560" s="2"/>
    </row>
    <row r="1561" ht="14.25" customHeight="1">
      <c r="E1561" s="2"/>
      <c r="F1561" s="2"/>
    </row>
    <row r="1562" ht="14.25" customHeight="1">
      <c r="E1562" s="2"/>
      <c r="F1562" s="2"/>
    </row>
    <row r="1563" ht="14.25" customHeight="1">
      <c r="E1563" s="2"/>
      <c r="F1563" s="2"/>
    </row>
    <row r="1564" ht="14.25" customHeight="1">
      <c r="E1564" s="2"/>
      <c r="F1564" s="2"/>
    </row>
    <row r="1565" ht="14.25" customHeight="1">
      <c r="E1565" s="2"/>
      <c r="F1565" s="2"/>
    </row>
    <row r="1566" ht="14.25" customHeight="1">
      <c r="E1566" s="2"/>
      <c r="F1566" s="2"/>
    </row>
    <row r="1567" ht="14.25" customHeight="1">
      <c r="E1567" s="2"/>
      <c r="F1567" s="2"/>
    </row>
    <row r="1568" ht="14.25" customHeight="1">
      <c r="E1568" s="2"/>
      <c r="F1568" s="2"/>
    </row>
    <row r="1569" ht="14.25" customHeight="1">
      <c r="E1569" s="2"/>
      <c r="F1569" s="2"/>
    </row>
    <row r="1570" ht="14.25" customHeight="1">
      <c r="E1570" s="2"/>
      <c r="F1570" s="2"/>
    </row>
    <row r="1571" ht="14.25" customHeight="1">
      <c r="E1571" s="2"/>
      <c r="F1571" s="2"/>
    </row>
    <row r="1572" ht="14.25" customHeight="1">
      <c r="E1572" s="2"/>
      <c r="F1572" s="2"/>
    </row>
    <row r="1573" ht="14.25" customHeight="1">
      <c r="E1573" s="2"/>
      <c r="F1573" s="2"/>
    </row>
    <row r="1574" ht="14.25" customHeight="1">
      <c r="E1574" s="2"/>
      <c r="F1574" s="2"/>
    </row>
    <row r="1575" ht="14.25" customHeight="1">
      <c r="E1575" s="2"/>
      <c r="F1575" s="2"/>
    </row>
    <row r="1576" ht="14.25" customHeight="1">
      <c r="E1576" s="2"/>
      <c r="F1576" s="2"/>
    </row>
    <row r="1577" ht="14.25" customHeight="1">
      <c r="E1577" s="2"/>
      <c r="F1577" s="2"/>
    </row>
    <row r="1578" ht="14.25" customHeight="1">
      <c r="E1578" s="2"/>
      <c r="F1578" s="2"/>
    </row>
    <row r="1579" ht="14.25" customHeight="1">
      <c r="E1579" s="2"/>
      <c r="F1579" s="2"/>
    </row>
    <row r="1580" ht="14.25" customHeight="1">
      <c r="E1580" s="2"/>
      <c r="F1580" s="2"/>
    </row>
    <row r="1581" ht="14.25" customHeight="1">
      <c r="E1581" s="2"/>
      <c r="F1581" s="2"/>
    </row>
    <row r="1582" ht="14.25" customHeight="1">
      <c r="E1582" s="2"/>
      <c r="F1582" s="2"/>
    </row>
    <row r="1583" ht="14.25" customHeight="1">
      <c r="E1583" s="2"/>
      <c r="F1583" s="2"/>
    </row>
    <row r="1584" ht="14.25" customHeight="1">
      <c r="E1584" s="2"/>
      <c r="F1584" s="2"/>
    </row>
    <row r="1585" ht="14.25" customHeight="1">
      <c r="E1585" s="2"/>
      <c r="F1585" s="2"/>
    </row>
    <row r="1586" ht="14.25" customHeight="1">
      <c r="E1586" s="2"/>
      <c r="F1586" s="2"/>
    </row>
    <row r="1587" ht="14.25" customHeight="1">
      <c r="E1587" s="2"/>
      <c r="F1587" s="2"/>
    </row>
    <row r="1588" ht="14.25" customHeight="1">
      <c r="E1588" s="2"/>
      <c r="F1588" s="2"/>
    </row>
    <row r="1589" ht="14.25" customHeight="1">
      <c r="E1589" s="2"/>
      <c r="F1589" s="2"/>
    </row>
    <row r="1590" ht="14.25" customHeight="1">
      <c r="E1590" s="2"/>
      <c r="F1590" s="2"/>
    </row>
    <row r="1591" ht="14.25" customHeight="1">
      <c r="E1591" s="2"/>
      <c r="F1591" s="2"/>
    </row>
    <row r="1592" ht="14.25" customHeight="1">
      <c r="E1592" s="2"/>
      <c r="F1592" s="2"/>
    </row>
    <row r="1593" ht="14.25" customHeight="1">
      <c r="E1593" s="2"/>
      <c r="F1593" s="2"/>
    </row>
    <row r="1594" ht="14.25" customHeight="1">
      <c r="E1594" s="2"/>
      <c r="F1594" s="2"/>
    </row>
    <row r="1595" ht="14.25" customHeight="1">
      <c r="E1595" s="2"/>
      <c r="F1595" s="2"/>
    </row>
    <row r="1596" ht="14.25" customHeight="1">
      <c r="E1596" s="2"/>
      <c r="F1596" s="2"/>
    </row>
    <row r="1597" ht="14.25" customHeight="1">
      <c r="E1597" s="2"/>
      <c r="F1597" s="2"/>
    </row>
    <row r="1598" ht="14.25" customHeight="1">
      <c r="E1598" s="2"/>
      <c r="F1598" s="2"/>
    </row>
    <row r="1599" ht="14.25" customHeight="1">
      <c r="E1599" s="2"/>
      <c r="F1599" s="2"/>
    </row>
    <row r="1600" ht="14.25" customHeight="1">
      <c r="E1600" s="2"/>
      <c r="F1600" s="2"/>
    </row>
    <row r="1601" ht="14.25" customHeight="1">
      <c r="E1601" s="2"/>
      <c r="F1601" s="2"/>
    </row>
    <row r="1602" ht="14.25" customHeight="1">
      <c r="E1602" s="2"/>
      <c r="F1602" s="2"/>
    </row>
    <row r="1603" ht="14.25" customHeight="1">
      <c r="E1603" s="2"/>
      <c r="F1603" s="2"/>
    </row>
    <row r="1604" ht="14.25" customHeight="1">
      <c r="E1604" s="2"/>
      <c r="F1604" s="2"/>
    </row>
    <row r="1605" ht="14.25" customHeight="1">
      <c r="E1605" s="2"/>
      <c r="F1605" s="2"/>
    </row>
    <row r="1606" ht="14.25" customHeight="1">
      <c r="E1606" s="2"/>
      <c r="F1606" s="2"/>
    </row>
    <row r="1607" ht="14.25" customHeight="1">
      <c r="E1607" s="2"/>
      <c r="F1607" s="2"/>
    </row>
  </sheetData>
  <printOptions/>
  <pageMargins bottom="0.75" footer="0.0" header="0.0" left="0.7" right="0.7" top="0.75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0.57"/>
    <col customWidth="1" min="2" max="2" width="4.0"/>
    <col customWidth="1" min="3" max="3" width="11.86"/>
    <col customWidth="1" min="4" max="4" width="46.14"/>
    <col customWidth="1" min="5" max="6" width="21.71"/>
    <col customWidth="1" min="7" max="7" width="21.14"/>
    <col customWidth="1" min="8" max="26" width="8.71"/>
  </cols>
  <sheetData>
    <row r="1" ht="14.25" customHeight="1">
      <c r="B1" s="1" t="s">
        <v>759</v>
      </c>
      <c r="E1" s="2"/>
      <c r="F1" s="2"/>
    </row>
    <row r="2" ht="14.25" customHeight="1">
      <c r="B2" s="1" t="s">
        <v>1038</v>
      </c>
      <c r="E2" s="2"/>
      <c r="F2" s="2"/>
    </row>
    <row r="3" ht="14.25" customHeight="1">
      <c r="B3" s="1" t="s">
        <v>934</v>
      </c>
      <c r="E3" s="2"/>
      <c r="F3" s="2"/>
    </row>
    <row r="4" ht="14.25" customHeight="1">
      <c r="B4" s="3" t="s">
        <v>855</v>
      </c>
      <c r="C4" s="3" t="s">
        <v>935</v>
      </c>
      <c r="D4" s="3" t="s">
        <v>4</v>
      </c>
      <c r="E4" s="4" t="s">
        <v>5</v>
      </c>
      <c r="F4" s="4" t="s">
        <v>6</v>
      </c>
      <c r="G4" s="117">
        <f>E674</f>
        <v>277102059.6</v>
      </c>
    </row>
    <row r="5" ht="5.25" customHeight="1">
      <c r="B5" s="5"/>
      <c r="C5" s="5"/>
      <c r="D5" s="5"/>
      <c r="E5" s="6"/>
      <c r="F5" s="6"/>
    </row>
    <row r="6" ht="14.25" customHeight="1">
      <c r="A6" s="7"/>
      <c r="B6" s="8"/>
      <c r="C6" s="8"/>
      <c r="D6" s="9" t="s">
        <v>1039</v>
      </c>
      <c r="E6" s="118">
        <v>3.9887054055E8</v>
      </c>
      <c r="F6" s="11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4.25" customHeight="1">
      <c r="A7" s="7"/>
      <c r="B7" s="8"/>
      <c r="C7" s="8"/>
      <c r="D7" s="9"/>
      <c r="E7" s="12"/>
      <c r="F7" s="11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4.25" customHeight="1">
      <c r="B8" s="14">
        <v>1.0</v>
      </c>
      <c r="C8" s="83">
        <v>45505.0</v>
      </c>
      <c r="D8" s="18" t="s">
        <v>171</v>
      </c>
      <c r="E8" s="81">
        <v>340000.0</v>
      </c>
      <c r="F8" s="15"/>
    </row>
    <row r="9" ht="14.25" customHeight="1">
      <c r="B9" s="14">
        <f t="shared" ref="B9:B42" si="1">B8+1</f>
        <v>2</v>
      </c>
      <c r="C9" s="83">
        <v>45505.0</v>
      </c>
      <c r="D9" s="18" t="s">
        <v>1040</v>
      </c>
      <c r="E9" s="81">
        <v>100000.0</v>
      </c>
      <c r="F9" s="15"/>
      <c r="G9" s="87"/>
    </row>
    <row r="10" ht="14.25" customHeight="1">
      <c r="B10" s="14">
        <f t="shared" si="1"/>
        <v>3</v>
      </c>
      <c r="C10" s="83">
        <v>45505.0</v>
      </c>
      <c r="D10" s="18" t="s">
        <v>992</v>
      </c>
      <c r="E10" s="81">
        <v>500000.0</v>
      </c>
      <c r="F10" s="15"/>
    </row>
    <row r="11" ht="14.25" customHeight="1">
      <c r="B11" s="14">
        <f t="shared" si="1"/>
        <v>4</v>
      </c>
      <c r="C11" s="83">
        <v>45505.0</v>
      </c>
      <c r="D11" s="18" t="s">
        <v>23</v>
      </c>
      <c r="E11" s="81">
        <v>300000.0</v>
      </c>
      <c r="F11" s="15"/>
      <c r="G11" s="17" t="s">
        <v>13</v>
      </c>
    </row>
    <row r="12" ht="14.25" customHeight="1">
      <c r="B12" s="14">
        <f t="shared" si="1"/>
        <v>5</v>
      </c>
      <c r="C12" s="83">
        <v>45505.0</v>
      </c>
      <c r="D12" s="18" t="s">
        <v>1009</v>
      </c>
      <c r="E12" s="81">
        <v>25000.0</v>
      </c>
      <c r="F12" s="15"/>
      <c r="G12" s="21"/>
    </row>
    <row r="13" ht="14.25" customHeight="1">
      <c r="B13" s="14">
        <f t="shared" si="1"/>
        <v>6</v>
      </c>
      <c r="C13" s="83">
        <v>45505.0</v>
      </c>
      <c r="D13" s="18" t="s">
        <v>19</v>
      </c>
      <c r="E13" s="81">
        <v>123456.0</v>
      </c>
      <c r="F13" s="15"/>
      <c r="G13" s="17" t="s">
        <v>13</v>
      </c>
    </row>
    <row r="14" ht="14.25" customHeight="1">
      <c r="B14" s="14">
        <f t="shared" si="1"/>
        <v>7</v>
      </c>
      <c r="C14" s="83">
        <v>45505.0</v>
      </c>
      <c r="D14" s="18" t="s">
        <v>751</v>
      </c>
      <c r="E14" s="81">
        <v>550000.0</v>
      </c>
      <c r="F14" s="15"/>
    </row>
    <row r="15" ht="14.25" customHeight="1">
      <c r="B15" s="14">
        <f t="shared" si="1"/>
        <v>8</v>
      </c>
      <c r="C15" s="83">
        <v>45505.0</v>
      </c>
      <c r="D15" s="18" t="s">
        <v>66</v>
      </c>
      <c r="E15" s="48">
        <v>100000.0</v>
      </c>
      <c r="F15" s="15"/>
      <c r="G15" s="125"/>
    </row>
    <row r="16" ht="14.25" customHeight="1">
      <c r="B16" s="14">
        <f t="shared" si="1"/>
        <v>9</v>
      </c>
      <c r="C16" s="83">
        <v>45505.0</v>
      </c>
      <c r="D16" s="18" t="s">
        <v>185</v>
      </c>
      <c r="E16" s="81">
        <v>40000.0</v>
      </c>
      <c r="F16" s="15"/>
      <c r="G16" s="44"/>
    </row>
    <row r="17" ht="14.25" customHeight="1">
      <c r="B17" s="14">
        <f t="shared" si="1"/>
        <v>10</v>
      </c>
      <c r="C17" s="83">
        <v>45505.0</v>
      </c>
      <c r="D17" s="18" t="s">
        <v>1041</v>
      </c>
      <c r="E17" s="81">
        <v>2000000.0</v>
      </c>
      <c r="F17" s="15"/>
      <c r="G17" s="126"/>
    </row>
    <row r="18" ht="14.25" customHeight="1">
      <c r="B18" s="14">
        <f t="shared" si="1"/>
        <v>11</v>
      </c>
      <c r="C18" s="83">
        <v>45505.0</v>
      </c>
      <c r="D18" s="18" t="s">
        <v>106</v>
      </c>
      <c r="E18" s="81">
        <v>200000.0</v>
      </c>
      <c r="F18" s="15"/>
      <c r="G18" s="128"/>
    </row>
    <row r="19" ht="14.25" customHeight="1">
      <c r="B19" s="14">
        <f t="shared" si="1"/>
        <v>12</v>
      </c>
      <c r="C19" s="83">
        <v>45505.0</v>
      </c>
      <c r="D19" s="18" t="s">
        <v>77</v>
      </c>
      <c r="E19" s="81">
        <v>100000.0</v>
      </c>
      <c r="F19" s="15"/>
      <c r="G19" s="44"/>
    </row>
    <row r="20" ht="14.25" customHeight="1">
      <c r="B20" s="14">
        <f t="shared" si="1"/>
        <v>13</v>
      </c>
      <c r="C20" s="83">
        <v>45505.0</v>
      </c>
      <c r="D20" s="18" t="s">
        <v>338</v>
      </c>
      <c r="E20" s="81">
        <v>500000.0</v>
      </c>
      <c r="F20" s="15"/>
      <c r="G20" s="44"/>
    </row>
    <row r="21" ht="14.25" customHeight="1">
      <c r="B21" s="14">
        <f t="shared" si="1"/>
        <v>14</v>
      </c>
      <c r="C21" s="83">
        <v>45505.0</v>
      </c>
      <c r="D21" s="18" t="s">
        <v>144</v>
      </c>
      <c r="E21" s="81">
        <v>300000.0</v>
      </c>
      <c r="F21" s="15"/>
      <c r="G21" s="44"/>
    </row>
    <row r="22" ht="14.25" customHeight="1">
      <c r="B22" s="14">
        <f t="shared" si="1"/>
        <v>15</v>
      </c>
      <c r="C22" s="83">
        <v>45505.0</v>
      </c>
      <c r="D22" s="18" t="s">
        <v>409</v>
      </c>
      <c r="E22" s="81">
        <v>200000.0</v>
      </c>
      <c r="F22" s="15"/>
      <c r="G22" s="17" t="s">
        <v>13</v>
      </c>
    </row>
    <row r="23" ht="14.25" customHeight="1">
      <c r="B23" s="14">
        <f t="shared" si="1"/>
        <v>16</v>
      </c>
      <c r="C23" s="83">
        <v>45505.0</v>
      </c>
      <c r="D23" s="18" t="s">
        <v>846</v>
      </c>
      <c r="E23" s="81">
        <v>1000000.0</v>
      </c>
      <c r="F23" s="15"/>
    </row>
    <row r="24" ht="14.25" customHeight="1">
      <c r="B24" s="14">
        <f t="shared" si="1"/>
        <v>17</v>
      </c>
      <c r="C24" s="83">
        <v>45505.0</v>
      </c>
      <c r="D24" s="18" t="s">
        <v>80</v>
      </c>
      <c r="E24" s="81">
        <v>1000000.0</v>
      </c>
      <c r="F24" s="15"/>
      <c r="G24" s="44"/>
    </row>
    <row r="25" ht="14.25" customHeight="1">
      <c r="B25" s="14">
        <f t="shared" si="1"/>
        <v>18</v>
      </c>
      <c r="C25" s="83">
        <v>45505.0</v>
      </c>
      <c r="D25" s="18" t="s">
        <v>446</v>
      </c>
      <c r="E25" s="81">
        <v>200000.0</v>
      </c>
      <c r="F25" s="15"/>
      <c r="G25" s="87"/>
    </row>
    <row r="26" ht="14.25" customHeight="1">
      <c r="B26" s="14">
        <f t="shared" si="1"/>
        <v>19</v>
      </c>
      <c r="C26" s="83">
        <v>45505.0</v>
      </c>
      <c r="D26" s="18" t="s">
        <v>446</v>
      </c>
      <c r="E26" s="81">
        <v>200000.0</v>
      </c>
      <c r="F26" s="15"/>
      <c r="G26" s="87"/>
    </row>
    <row r="27" ht="14.25" customHeight="1">
      <c r="B27" s="14">
        <f t="shared" si="1"/>
        <v>20</v>
      </c>
      <c r="C27" s="83">
        <v>45505.0</v>
      </c>
      <c r="D27" s="18" t="s">
        <v>1042</v>
      </c>
      <c r="E27" s="81">
        <v>100000.0</v>
      </c>
      <c r="F27" s="15"/>
      <c r="G27" s="87"/>
    </row>
    <row r="28" ht="14.25" customHeight="1">
      <c r="B28" s="14">
        <f t="shared" si="1"/>
        <v>21</v>
      </c>
      <c r="C28" s="83">
        <v>45505.0</v>
      </c>
      <c r="D28" s="18" t="s">
        <v>234</v>
      </c>
      <c r="E28" s="81">
        <v>100000.0</v>
      </c>
      <c r="F28" s="15"/>
      <c r="G28" s="87"/>
    </row>
    <row r="29" ht="14.25" customHeight="1">
      <c r="B29" s="14">
        <f t="shared" si="1"/>
        <v>22</v>
      </c>
      <c r="C29" s="83">
        <v>45505.0</v>
      </c>
      <c r="D29" s="18" t="s">
        <v>350</v>
      </c>
      <c r="E29" s="81">
        <v>500000.0</v>
      </c>
      <c r="F29" s="15"/>
      <c r="G29" s="87"/>
    </row>
    <row r="30" ht="14.25" customHeight="1">
      <c r="B30" s="14">
        <f t="shared" si="1"/>
        <v>23</v>
      </c>
      <c r="C30" s="83">
        <v>45505.0</v>
      </c>
      <c r="D30" s="18" t="s">
        <v>846</v>
      </c>
      <c r="E30" s="81">
        <v>500000.0</v>
      </c>
      <c r="F30" s="15"/>
      <c r="G30" s="89" t="s">
        <v>1043</v>
      </c>
    </row>
    <row r="31" ht="14.25" customHeight="1">
      <c r="B31" s="14">
        <f t="shared" si="1"/>
        <v>24</v>
      </c>
      <c r="C31" s="83">
        <v>45505.0</v>
      </c>
      <c r="D31" s="18" t="s">
        <v>264</v>
      </c>
      <c r="E31" s="81" t="s">
        <v>1044</v>
      </c>
      <c r="F31" s="81">
        <v>3.0E7</v>
      </c>
      <c r="G31" s="89" t="s">
        <v>478</v>
      </c>
    </row>
    <row r="32" ht="14.25" customHeight="1">
      <c r="B32" s="14">
        <f t="shared" si="1"/>
        <v>25</v>
      </c>
      <c r="C32" s="83">
        <v>45505.0</v>
      </c>
      <c r="D32" s="18" t="s">
        <v>399</v>
      </c>
      <c r="E32" s="81">
        <v>100000.0</v>
      </c>
      <c r="F32" s="15"/>
      <c r="G32" s="88"/>
    </row>
    <row r="33" ht="14.25" customHeight="1">
      <c r="B33" s="14">
        <f t="shared" si="1"/>
        <v>26</v>
      </c>
      <c r="C33" s="83">
        <v>45505.0</v>
      </c>
      <c r="D33" s="18" t="s">
        <v>736</v>
      </c>
      <c r="E33" s="81">
        <v>300000.0</v>
      </c>
      <c r="F33" s="15"/>
      <c r="G33" s="89" t="s">
        <v>13</v>
      </c>
    </row>
    <row r="34" ht="14.25" customHeight="1">
      <c r="B34" s="14">
        <f t="shared" si="1"/>
        <v>27</v>
      </c>
      <c r="C34" s="83">
        <v>45505.0</v>
      </c>
      <c r="D34" s="18" t="s">
        <v>30</v>
      </c>
      <c r="E34" s="81">
        <v>1500000.0</v>
      </c>
      <c r="F34" s="15"/>
      <c r="G34" s="87"/>
    </row>
    <row r="35" ht="14.25" customHeight="1">
      <c r="B35" s="14">
        <f t="shared" si="1"/>
        <v>28</v>
      </c>
      <c r="C35" s="83">
        <v>45505.0</v>
      </c>
      <c r="D35" s="18" t="s">
        <v>644</v>
      </c>
      <c r="E35" s="81">
        <v>25000.0</v>
      </c>
      <c r="F35" s="15"/>
    </row>
    <row r="36" ht="14.25" customHeight="1">
      <c r="B36" s="14">
        <f t="shared" si="1"/>
        <v>29</v>
      </c>
      <c r="C36" s="83">
        <v>45505.0</v>
      </c>
      <c r="D36" s="18" t="s">
        <v>298</v>
      </c>
      <c r="E36" s="81">
        <v>300000.0</v>
      </c>
      <c r="F36" s="15"/>
      <c r="G36" s="120" t="s">
        <v>13</v>
      </c>
    </row>
    <row r="37" ht="14.25" customHeight="1">
      <c r="B37" s="14">
        <f t="shared" si="1"/>
        <v>30</v>
      </c>
      <c r="C37" s="83">
        <v>45505.0</v>
      </c>
      <c r="D37" s="18" t="s">
        <v>57</v>
      </c>
      <c r="E37" s="81">
        <v>300000.0</v>
      </c>
      <c r="F37" s="15"/>
      <c r="G37" s="89" t="s">
        <v>737</v>
      </c>
    </row>
    <row r="38" ht="14.25" customHeight="1">
      <c r="B38" s="14">
        <f t="shared" si="1"/>
        <v>31</v>
      </c>
      <c r="C38" s="83">
        <v>45505.0</v>
      </c>
      <c r="D38" s="18" t="s">
        <v>487</v>
      </c>
      <c r="E38" s="81">
        <v>2000000.0</v>
      </c>
      <c r="F38" s="15"/>
      <c r="G38" s="44"/>
    </row>
    <row r="39" ht="14.25" customHeight="1">
      <c r="B39" s="14">
        <f t="shared" si="1"/>
        <v>32</v>
      </c>
      <c r="C39" s="83">
        <v>45505.0</v>
      </c>
      <c r="D39" s="18" t="s">
        <v>67</v>
      </c>
      <c r="E39" s="81">
        <v>100000.0</v>
      </c>
      <c r="F39" s="15"/>
      <c r="G39" s="87"/>
    </row>
    <row r="40" ht="14.25" customHeight="1">
      <c r="B40" s="14">
        <f t="shared" si="1"/>
        <v>33</v>
      </c>
      <c r="C40" s="83">
        <v>45505.0</v>
      </c>
      <c r="D40" s="18" t="s">
        <v>184</v>
      </c>
      <c r="E40" s="81">
        <v>1000000.0</v>
      </c>
      <c r="F40" s="15"/>
      <c r="G40" s="93"/>
    </row>
    <row r="41" ht="14.25" customHeight="1">
      <c r="B41" s="14">
        <f t="shared" si="1"/>
        <v>34</v>
      </c>
      <c r="C41" s="83">
        <v>45505.0</v>
      </c>
      <c r="D41" s="18" t="s">
        <v>636</v>
      </c>
      <c r="E41" s="81">
        <v>500000.0</v>
      </c>
      <c r="F41" s="15"/>
      <c r="G41" s="87"/>
    </row>
    <row r="42" ht="14.25" customHeight="1">
      <c r="B42" s="14">
        <f t="shared" si="1"/>
        <v>35</v>
      </c>
      <c r="C42" s="83">
        <v>45505.0</v>
      </c>
      <c r="D42" s="18" t="s">
        <v>65</v>
      </c>
      <c r="E42" s="81">
        <v>300000.0</v>
      </c>
      <c r="F42" s="15"/>
      <c r="G42" s="43"/>
    </row>
    <row r="43" ht="14.25" customHeight="1">
      <c r="B43" s="14"/>
      <c r="C43" s="83">
        <v>45505.0</v>
      </c>
      <c r="D43" s="18" t="s">
        <v>383</v>
      </c>
      <c r="E43" s="81">
        <v>1000000.0</v>
      </c>
      <c r="F43" s="15"/>
      <c r="G43" s="87"/>
    </row>
    <row r="44" ht="14.25" customHeight="1">
      <c r="B44" s="14"/>
      <c r="C44" s="83">
        <v>45505.0</v>
      </c>
      <c r="D44" s="18" t="s">
        <v>82</v>
      </c>
      <c r="E44" s="81">
        <v>300000.0</v>
      </c>
      <c r="F44" s="15"/>
      <c r="G44" s="89" t="s">
        <v>13</v>
      </c>
    </row>
    <row r="45" ht="14.25" customHeight="1">
      <c r="B45" s="14">
        <f>B42+1</f>
        <v>36</v>
      </c>
      <c r="C45" s="83">
        <v>45505.0</v>
      </c>
      <c r="D45" s="18" t="s">
        <v>54</v>
      </c>
      <c r="E45" s="81">
        <v>50000.0</v>
      </c>
      <c r="F45" s="15"/>
      <c r="G45" s="87"/>
    </row>
    <row r="46" ht="14.25" customHeight="1">
      <c r="B46" s="14">
        <f t="shared" ref="B46:B140" si="2">B45+1</f>
        <v>37</v>
      </c>
      <c r="C46" s="83">
        <v>45505.0</v>
      </c>
      <c r="D46" s="18" t="s">
        <v>282</v>
      </c>
      <c r="E46" s="81">
        <v>78882.0</v>
      </c>
      <c r="F46" s="15"/>
      <c r="G46" s="93"/>
    </row>
    <row r="47" ht="14.25" customHeight="1">
      <c r="B47" s="14">
        <f t="shared" si="2"/>
        <v>38</v>
      </c>
      <c r="C47" s="83">
        <v>45505.0</v>
      </c>
      <c r="D47" s="18" t="s">
        <v>16</v>
      </c>
      <c r="E47" s="81">
        <v>250000.0</v>
      </c>
      <c r="F47" s="15"/>
      <c r="G47" s="89" t="s">
        <v>13</v>
      </c>
    </row>
    <row r="48" ht="14.25" customHeight="1">
      <c r="B48" s="14">
        <f t="shared" si="2"/>
        <v>39</v>
      </c>
      <c r="C48" s="83">
        <v>45505.0</v>
      </c>
      <c r="D48" s="18" t="s">
        <v>506</v>
      </c>
      <c r="E48" s="81">
        <v>500000.0</v>
      </c>
      <c r="F48" s="15"/>
      <c r="G48" s="129" t="s">
        <v>13</v>
      </c>
    </row>
    <row r="49" ht="14.25" customHeight="1">
      <c r="B49" s="14">
        <f t="shared" si="2"/>
        <v>40</v>
      </c>
      <c r="C49" s="83">
        <v>45505.0</v>
      </c>
      <c r="D49" s="18" t="s">
        <v>115</v>
      </c>
      <c r="E49" s="81">
        <v>500000.0</v>
      </c>
      <c r="F49" s="15"/>
      <c r="G49" s="94"/>
    </row>
    <row r="50" ht="14.25" customHeight="1">
      <c r="B50" s="14">
        <f t="shared" si="2"/>
        <v>41</v>
      </c>
      <c r="C50" s="83">
        <v>45505.0</v>
      </c>
      <c r="D50" s="18" t="s">
        <v>15</v>
      </c>
      <c r="E50" s="81">
        <v>300000.0</v>
      </c>
      <c r="F50" s="15"/>
      <c r="G50" s="45" t="s">
        <v>13</v>
      </c>
    </row>
    <row r="51" ht="14.25" customHeight="1">
      <c r="B51" s="14">
        <f t="shared" si="2"/>
        <v>42</v>
      </c>
      <c r="C51" s="83">
        <v>45505.0</v>
      </c>
      <c r="D51" s="18" t="s">
        <v>283</v>
      </c>
      <c r="E51" s="81">
        <v>100000.0</v>
      </c>
      <c r="F51" s="15"/>
      <c r="G51" s="43"/>
    </row>
    <row r="52" ht="14.25" customHeight="1">
      <c r="B52" s="14">
        <f t="shared" si="2"/>
        <v>43</v>
      </c>
      <c r="C52" s="83">
        <v>45505.0</v>
      </c>
      <c r="D52" s="18" t="s">
        <v>156</v>
      </c>
      <c r="E52" s="81">
        <v>100000.0</v>
      </c>
      <c r="F52" s="15"/>
      <c r="G52" s="95" t="s">
        <v>13</v>
      </c>
    </row>
    <row r="53" ht="14.25" customHeight="1">
      <c r="B53" s="14">
        <f t="shared" si="2"/>
        <v>44</v>
      </c>
      <c r="C53" s="83">
        <v>45505.0</v>
      </c>
      <c r="D53" s="18" t="s">
        <v>850</v>
      </c>
      <c r="E53" s="81">
        <v>100000.0</v>
      </c>
      <c r="F53" s="15"/>
      <c r="G53" s="43"/>
    </row>
    <row r="54" ht="14.25" customHeight="1">
      <c r="B54" s="14">
        <f t="shared" si="2"/>
        <v>45</v>
      </c>
      <c r="C54" s="83">
        <v>45505.0</v>
      </c>
      <c r="D54" s="18" t="s">
        <v>201</v>
      </c>
      <c r="E54" s="81">
        <v>100000.0</v>
      </c>
      <c r="F54" s="15"/>
      <c r="G54" s="94"/>
    </row>
    <row r="55" ht="14.25" customHeight="1">
      <c r="B55" s="14">
        <f t="shared" si="2"/>
        <v>46</v>
      </c>
      <c r="C55" s="83">
        <v>45505.0</v>
      </c>
      <c r="D55" s="18" t="s">
        <v>110</v>
      </c>
      <c r="E55" s="81">
        <v>1000000.0</v>
      </c>
      <c r="F55" s="15"/>
      <c r="G55" s="87"/>
    </row>
    <row r="56" ht="14.25" customHeight="1">
      <c r="B56" s="14">
        <f t="shared" si="2"/>
        <v>47</v>
      </c>
      <c r="C56" s="83">
        <v>45505.0</v>
      </c>
      <c r="D56" s="18" t="s">
        <v>89</v>
      </c>
      <c r="E56" s="81">
        <v>150000.0</v>
      </c>
      <c r="F56" s="15"/>
      <c r="G56" s="43"/>
    </row>
    <row r="57" ht="14.25" customHeight="1">
      <c r="B57" s="14">
        <f t="shared" si="2"/>
        <v>48</v>
      </c>
      <c r="C57" s="83">
        <v>45506.0</v>
      </c>
      <c r="D57" s="18" t="s">
        <v>1045</v>
      </c>
      <c r="E57" s="81">
        <v>950000.0</v>
      </c>
      <c r="F57" s="15"/>
      <c r="G57" s="43"/>
    </row>
    <row r="58" ht="14.25" customHeight="1">
      <c r="B58" s="14">
        <f t="shared" si="2"/>
        <v>49</v>
      </c>
      <c r="C58" s="83">
        <v>45506.0</v>
      </c>
      <c r="D58" s="18" t="s">
        <v>177</v>
      </c>
      <c r="E58" s="81">
        <v>600000.0</v>
      </c>
      <c r="F58" s="15"/>
      <c r="G58" s="129" t="s">
        <v>56</v>
      </c>
    </row>
    <row r="59" ht="14.25" customHeight="1">
      <c r="B59" s="14">
        <f t="shared" si="2"/>
        <v>50</v>
      </c>
      <c r="C59" s="83">
        <v>45506.0</v>
      </c>
      <c r="D59" s="18" t="s">
        <v>77</v>
      </c>
      <c r="E59" s="81">
        <v>100000.0</v>
      </c>
      <c r="F59" s="15"/>
      <c r="G59" s="130"/>
    </row>
    <row r="60" ht="14.25" customHeight="1">
      <c r="B60" s="14">
        <f t="shared" si="2"/>
        <v>51</v>
      </c>
      <c r="C60" s="83">
        <v>45506.0</v>
      </c>
      <c r="D60" s="18" t="s">
        <v>1046</v>
      </c>
      <c r="E60" s="81">
        <v>200000.0</v>
      </c>
      <c r="F60" s="15"/>
      <c r="G60" s="87"/>
    </row>
    <row r="61" ht="14.25" customHeight="1">
      <c r="B61" s="14">
        <f t="shared" si="2"/>
        <v>52</v>
      </c>
      <c r="C61" s="83">
        <v>45506.0</v>
      </c>
      <c r="D61" s="18" t="s">
        <v>70</v>
      </c>
      <c r="E61" s="81">
        <v>2200.0</v>
      </c>
      <c r="F61" s="15"/>
      <c r="G61" s="130"/>
    </row>
    <row r="62" ht="14.25" customHeight="1">
      <c r="B62" s="14">
        <f t="shared" si="2"/>
        <v>53</v>
      </c>
      <c r="C62" s="83">
        <v>45506.0</v>
      </c>
      <c r="D62" s="18" t="s">
        <v>850</v>
      </c>
      <c r="E62" s="81">
        <v>100000.0</v>
      </c>
      <c r="F62" s="15"/>
      <c r="G62" s="93"/>
    </row>
    <row r="63" ht="14.25" customHeight="1">
      <c r="B63" s="14">
        <f t="shared" si="2"/>
        <v>54</v>
      </c>
      <c r="C63" s="83">
        <v>45506.0</v>
      </c>
      <c r="D63" s="18" t="s">
        <v>141</v>
      </c>
      <c r="E63" s="81">
        <v>500000.0</v>
      </c>
      <c r="F63" s="15"/>
      <c r="G63" s="129" t="s">
        <v>142</v>
      </c>
    </row>
    <row r="64" ht="14.25" customHeight="1">
      <c r="B64" s="14">
        <f t="shared" si="2"/>
        <v>55</v>
      </c>
      <c r="C64" s="83">
        <v>45506.0</v>
      </c>
      <c r="D64" s="18" t="s">
        <v>158</v>
      </c>
      <c r="E64" s="81">
        <v>1234567.0</v>
      </c>
      <c r="F64" s="15"/>
      <c r="G64" s="45" t="s">
        <v>13</v>
      </c>
    </row>
    <row r="65" ht="14.25" customHeight="1">
      <c r="B65" s="14">
        <f t="shared" si="2"/>
        <v>56</v>
      </c>
      <c r="C65" s="83">
        <v>45506.0</v>
      </c>
      <c r="D65" s="18" t="s">
        <v>58</v>
      </c>
      <c r="E65" s="81">
        <v>100000.0</v>
      </c>
      <c r="F65" s="15"/>
      <c r="G65" s="87"/>
    </row>
    <row r="66" ht="14.25" customHeight="1">
      <c r="B66" s="14">
        <f t="shared" si="2"/>
        <v>57</v>
      </c>
      <c r="C66" s="83">
        <v>45506.0</v>
      </c>
      <c r="D66" s="18" t="s">
        <v>616</v>
      </c>
      <c r="E66" s="81">
        <v>100000.0</v>
      </c>
      <c r="F66" s="15"/>
      <c r="G66" s="89" t="s">
        <v>13</v>
      </c>
    </row>
    <row r="67" ht="14.25" customHeight="1">
      <c r="B67" s="14">
        <f t="shared" si="2"/>
        <v>58</v>
      </c>
      <c r="C67" s="83">
        <v>45506.0</v>
      </c>
      <c r="D67" s="18" t="s">
        <v>185</v>
      </c>
      <c r="E67" s="81">
        <v>40000.0</v>
      </c>
      <c r="F67" s="15"/>
      <c r="G67" s="43"/>
    </row>
    <row r="68" ht="14.25" customHeight="1">
      <c r="B68" s="14">
        <f t="shared" si="2"/>
        <v>59</v>
      </c>
      <c r="C68" s="83">
        <v>45506.0</v>
      </c>
      <c r="D68" s="28" t="s">
        <v>302</v>
      </c>
      <c r="E68" s="91">
        <v>250000.0</v>
      </c>
      <c r="F68" s="27"/>
      <c r="G68" s="43"/>
    </row>
    <row r="69" ht="14.25" customHeight="1">
      <c r="B69" s="14">
        <f t="shared" si="2"/>
        <v>60</v>
      </c>
      <c r="C69" s="83">
        <v>45506.0</v>
      </c>
      <c r="D69" s="28" t="s">
        <v>817</v>
      </c>
      <c r="E69" s="91">
        <v>250000.0</v>
      </c>
      <c r="F69" s="27"/>
      <c r="G69" s="94"/>
    </row>
    <row r="70" ht="14.25" customHeight="1">
      <c r="B70" s="14">
        <f t="shared" si="2"/>
        <v>61</v>
      </c>
      <c r="C70" s="83">
        <v>45506.0</v>
      </c>
      <c r="D70" s="28" t="s">
        <v>264</v>
      </c>
      <c r="E70" s="91">
        <v>1000000.0</v>
      </c>
      <c r="F70" s="27"/>
      <c r="G70" s="45" t="s">
        <v>13</v>
      </c>
    </row>
    <row r="71" ht="14.25" customHeight="1">
      <c r="B71" s="14">
        <f t="shared" si="2"/>
        <v>62</v>
      </c>
      <c r="C71" s="83">
        <v>45506.0</v>
      </c>
      <c r="D71" s="28" t="s">
        <v>66</v>
      </c>
      <c r="E71" s="91">
        <v>100000.0</v>
      </c>
      <c r="F71" s="27"/>
      <c r="G71" s="43"/>
    </row>
    <row r="72" ht="14.25" customHeight="1">
      <c r="B72" s="14">
        <f t="shared" si="2"/>
        <v>63</v>
      </c>
      <c r="C72" s="83">
        <v>45506.0</v>
      </c>
      <c r="D72" s="28" t="s">
        <v>124</v>
      </c>
      <c r="E72" s="91">
        <v>148782.0</v>
      </c>
      <c r="F72" s="27"/>
      <c r="G72" s="44"/>
    </row>
    <row r="73" ht="14.25" customHeight="1">
      <c r="B73" s="14">
        <f t="shared" si="2"/>
        <v>64</v>
      </c>
      <c r="C73" s="83">
        <v>45506.0</v>
      </c>
      <c r="D73" s="28" t="s">
        <v>324</v>
      </c>
      <c r="E73" s="91">
        <v>300011.0</v>
      </c>
      <c r="F73" s="27"/>
      <c r="G73" s="43"/>
    </row>
    <row r="74" ht="14.25" customHeight="1">
      <c r="B74" s="14">
        <f t="shared" si="2"/>
        <v>65</v>
      </c>
      <c r="C74" s="83">
        <v>45506.0</v>
      </c>
      <c r="D74" s="28" t="s">
        <v>48</v>
      </c>
      <c r="E74" s="91">
        <v>500000.0</v>
      </c>
      <c r="F74" s="27"/>
      <c r="G74" s="130"/>
    </row>
    <row r="75" ht="14.25" customHeight="1">
      <c r="B75" s="14">
        <f t="shared" si="2"/>
        <v>66</v>
      </c>
      <c r="C75" s="83">
        <v>45506.0</v>
      </c>
      <c r="D75" s="28" t="s">
        <v>646</v>
      </c>
      <c r="E75" s="91">
        <v>1.0E7</v>
      </c>
      <c r="F75" s="27"/>
      <c r="G75" s="130"/>
    </row>
    <row r="76" ht="14.25" customHeight="1">
      <c r="B76" s="14">
        <f t="shared" si="2"/>
        <v>67</v>
      </c>
      <c r="C76" s="83">
        <v>45506.0</v>
      </c>
      <c r="D76" s="28" t="s">
        <v>435</v>
      </c>
      <c r="E76" s="91">
        <v>75000.0</v>
      </c>
      <c r="F76" s="27"/>
      <c r="G76" s="43"/>
    </row>
    <row r="77" ht="14.25" customHeight="1">
      <c r="B77" s="14">
        <f t="shared" si="2"/>
        <v>68</v>
      </c>
      <c r="C77" s="83">
        <v>45506.0</v>
      </c>
      <c r="D77" s="28" t="s">
        <v>168</v>
      </c>
      <c r="E77" s="91">
        <v>500000.0</v>
      </c>
      <c r="F77" s="27"/>
      <c r="G77" s="130"/>
    </row>
    <row r="78" ht="14.25" customHeight="1">
      <c r="B78" s="14">
        <f t="shared" si="2"/>
        <v>69</v>
      </c>
      <c r="C78" s="83">
        <v>45506.0</v>
      </c>
      <c r="D78" s="28" t="s">
        <v>432</v>
      </c>
      <c r="E78" s="91">
        <v>200000.0</v>
      </c>
      <c r="F78" s="27"/>
      <c r="G78" s="130"/>
    </row>
    <row r="79" ht="14.25" customHeight="1">
      <c r="B79" s="14">
        <f t="shared" si="2"/>
        <v>70</v>
      </c>
      <c r="C79" s="83">
        <v>45506.0</v>
      </c>
      <c r="D79" s="28" t="s">
        <v>282</v>
      </c>
      <c r="E79" s="91">
        <v>78882.0</v>
      </c>
      <c r="F79" s="27"/>
      <c r="G79" s="130"/>
    </row>
    <row r="80" ht="14.25" customHeight="1">
      <c r="B80" s="14">
        <f t="shared" si="2"/>
        <v>71</v>
      </c>
      <c r="C80" s="83">
        <v>45506.0</v>
      </c>
      <c r="D80" s="28" t="s">
        <v>869</v>
      </c>
      <c r="E80" s="91">
        <v>250000.0</v>
      </c>
      <c r="F80" s="27"/>
      <c r="G80" s="43"/>
    </row>
    <row r="81" ht="14.25" customHeight="1">
      <c r="B81" s="14">
        <f t="shared" si="2"/>
        <v>72</v>
      </c>
      <c r="C81" s="83">
        <v>45506.0</v>
      </c>
      <c r="D81" s="28" t="s">
        <v>39</v>
      </c>
      <c r="E81" s="91">
        <v>500000.0</v>
      </c>
      <c r="F81" s="27"/>
      <c r="G81" s="44"/>
    </row>
    <row r="82" ht="14.25" customHeight="1">
      <c r="B82" s="14">
        <f t="shared" si="2"/>
        <v>73</v>
      </c>
      <c r="C82" s="83">
        <v>45506.0</v>
      </c>
      <c r="D82" s="28" t="s">
        <v>781</v>
      </c>
      <c r="E82" s="91">
        <v>50000.0</v>
      </c>
      <c r="F82" s="27"/>
      <c r="G82" s="43"/>
    </row>
    <row r="83" ht="14.25" customHeight="1">
      <c r="B83" s="14">
        <f t="shared" si="2"/>
        <v>74</v>
      </c>
      <c r="C83" s="83">
        <v>45506.0</v>
      </c>
      <c r="D83" s="28" t="s">
        <v>677</v>
      </c>
      <c r="E83" s="91">
        <v>33777.0</v>
      </c>
      <c r="F83" s="27"/>
      <c r="G83" s="43"/>
    </row>
    <row r="84" ht="14.25" customHeight="1">
      <c r="B84" s="14">
        <f t="shared" si="2"/>
        <v>75</v>
      </c>
      <c r="C84" s="83">
        <v>45506.0</v>
      </c>
      <c r="D84" s="28" t="s">
        <v>573</v>
      </c>
      <c r="E84" s="91">
        <v>200000.0</v>
      </c>
      <c r="F84" s="27"/>
      <c r="G84" s="43"/>
    </row>
    <row r="85" ht="14.25" customHeight="1">
      <c r="B85" s="14">
        <f t="shared" si="2"/>
        <v>76</v>
      </c>
      <c r="C85" s="83">
        <v>45506.0</v>
      </c>
      <c r="D85" s="28" t="s">
        <v>200</v>
      </c>
      <c r="E85" s="91">
        <v>500000.0</v>
      </c>
      <c r="F85" s="27"/>
      <c r="G85" s="129" t="s">
        <v>737</v>
      </c>
    </row>
    <row r="86" ht="14.25" customHeight="1">
      <c r="B86" s="14">
        <f t="shared" si="2"/>
        <v>77</v>
      </c>
      <c r="C86" s="83">
        <v>45506.0</v>
      </c>
      <c r="D86" s="28" t="s">
        <v>81</v>
      </c>
      <c r="E86" s="91">
        <v>700000.0</v>
      </c>
      <c r="F86" s="27"/>
      <c r="G86" s="43"/>
    </row>
    <row r="87" ht="14.25" customHeight="1">
      <c r="B87" s="14">
        <f t="shared" si="2"/>
        <v>78</v>
      </c>
      <c r="C87" s="83">
        <v>45506.0</v>
      </c>
      <c r="D87" s="28" t="s">
        <v>508</v>
      </c>
      <c r="E87" s="91">
        <v>100000.0</v>
      </c>
      <c r="F87" s="27"/>
      <c r="G87" s="45" t="s">
        <v>56</v>
      </c>
    </row>
    <row r="88" ht="14.25" customHeight="1">
      <c r="B88" s="14">
        <f t="shared" si="2"/>
        <v>79</v>
      </c>
      <c r="C88" s="83">
        <v>45506.0</v>
      </c>
      <c r="D88" s="28" t="s">
        <v>245</v>
      </c>
      <c r="E88" s="91">
        <v>1000000.0</v>
      </c>
      <c r="F88" s="27"/>
      <c r="G88" s="130"/>
    </row>
    <row r="89" ht="14.25" customHeight="1">
      <c r="B89" s="14">
        <f t="shared" si="2"/>
        <v>80</v>
      </c>
      <c r="C89" s="83">
        <v>45506.0</v>
      </c>
      <c r="D89" s="28" t="s">
        <v>129</v>
      </c>
      <c r="E89" s="91">
        <v>300000.0</v>
      </c>
      <c r="F89" s="27"/>
      <c r="G89" s="43"/>
    </row>
    <row r="90" ht="14.25" customHeight="1">
      <c r="B90" s="14">
        <f t="shared" si="2"/>
        <v>81</v>
      </c>
      <c r="C90" s="83">
        <v>45506.0</v>
      </c>
      <c r="D90" s="28" t="s">
        <v>370</v>
      </c>
      <c r="E90" s="91">
        <v>2500000.0</v>
      </c>
      <c r="F90" s="27"/>
      <c r="G90" s="130"/>
    </row>
    <row r="91" ht="14.25" customHeight="1">
      <c r="B91" s="14">
        <f t="shared" si="2"/>
        <v>82</v>
      </c>
      <c r="C91" s="83">
        <v>45506.0</v>
      </c>
      <c r="D91" s="28" t="s">
        <v>1047</v>
      </c>
      <c r="E91" s="91">
        <v>500000.0</v>
      </c>
      <c r="F91" s="27"/>
      <c r="G91" s="43"/>
    </row>
    <row r="92" ht="14.25" customHeight="1">
      <c r="B92" s="14">
        <f t="shared" si="2"/>
        <v>83</v>
      </c>
      <c r="C92" s="83">
        <v>45507.0</v>
      </c>
      <c r="D92" s="28" t="s">
        <v>66</v>
      </c>
      <c r="E92" s="91">
        <v>100000.0</v>
      </c>
      <c r="F92" s="27"/>
      <c r="G92" s="43"/>
    </row>
    <row r="93" ht="14.25" customHeight="1">
      <c r="B93" s="14">
        <f t="shared" si="2"/>
        <v>84</v>
      </c>
      <c r="C93" s="83">
        <v>45507.0</v>
      </c>
      <c r="D93" s="28" t="s">
        <v>445</v>
      </c>
      <c r="E93" s="91">
        <v>450000.0</v>
      </c>
      <c r="F93" s="27"/>
      <c r="G93" s="43"/>
    </row>
    <row r="94" ht="14.25" customHeight="1">
      <c r="B94" s="14">
        <f t="shared" si="2"/>
        <v>85</v>
      </c>
      <c r="C94" s="83">
        <v>45507.0</v>
      </c>
      <c r="D94" s="28" t="s">
        <v>98</v>
      </c>
      <c r="E94" s="91">
        <v>75000.0</v>
      </c>
      <c r="F94" s="27"/>
      <c r="G94" s="43"/>
    </row>
    <row r="95" ht="14.25" customHeight="1">
      <c r="B95" s="14">
        <f t="shared" si="2"/>
        <v>86</v>
      </c>
      <c r="C95" s="83">
        <v>45507.0</v>
      </c>
      <c r="D95" s="28" t="s">
        <v>164</v>
      </c>
      <c r="E95" s="91">
        <v>50000.0</v>
      </c>
      <c r="F95" s="27"/>
      <c r="G95" s="43"/>
    </row>
    <row r="96" ht="14.25" customHeight="1">
      <c r="B96" s="14">
        <f t="shared" si="2"/>
        <v>87</v>
      </c>
      <c r="C96" s="83">
        <v>45507.0</v>
      </c>
      <c r="D96" s="28" t="s">
        <v>551</v>
      </c>
      <c r="E96" s="91">
        <v>500000.0</v>
      </c>
      <c r="F96" s="27"/>
      <c r="G96" s="43"/>
    </row>
    <row r="97" ht="14.25" customHeight="1">
      <c r="B97" s="14">
        <f t="shared" si="2"/>
        <v>88</v>
      </c>
      <c r="C97" s="83">
        <v>45507.0</v>
      </c>
      <c r="D97" s="28" t="s">
        <v>111</v>
      </c>
      <c r="E97" s="91">
        <v>1000000.0</v>
      </c>
      <c r="F97" s="27"/>
      <c r="G97" s="129" t="s">
        <v>13</v>
      </c>
    </row>
    <row r="98" ht="14.25" customHeight="1">
      <c r="B98" s="14">
        <f t="shared" si="2"/>
        <v>89</v>
      </c>
      <c r="C98" s="83">
        <v>45507.0</v>
      </c>
      <c r="D98" s="28" t="s">
        <v>93</v>
      </c>
      <c r="E98" s="91">
        <v>50000.0</v>
      </c>
      <c r="F98" s="27"/>
      <c r="G98" s="43"/>
    </row>
    <row r="99" ht="14.25" customHeight="1">
      <c r="B99" s="14">
        <f t="shared" si="2"/>
        <v>90</v>
      </c>
      <c r="C99" s="83">
        <v>45507.0</v>
      </c>
      <c r="D99" s="28" t="s">
        <v>208</v>
      </c>
      <c r="E99" s="91">
        <v>200000.0</v>
      </c>
      <c r="F99" s="27"/>
      <c r="G99" s="130"/>
    </row>
    <row r="100" ht="14.25" customHeight="1">
      <c r="B100" s="14">
        <f t="shared" si="2"/>
        <v>91</v>
      </c>
      <c r="C100" s="83">
        <v>45507.0</v>
      </c>
      <c r="D100" s="28" t="s">
        <v>64</v>
      </c>
      <c r="E100" s="91">
        <v>500000.0</v>
      </c>
      <c r="F100" s="27"/>
      <c r="G100" s="45" t="s">
        <v>13</v>
      </c>
    </row>
    <row r="101" ht="14.25" customHeight="1">
      <c r="B101" s="14">
        <f t="shared" si="2"/>
        <v>92</v>
      </c>
      <c r="C101" s="83">
        <v>45507.0</v>
      </c>
      <c r="D101" s="28" t="s">
        <v>133</v>
      </c>
      <c r="E101" s="91">
        <v>200000.0</v>
      </c>
      <c r="F101" s="27"/>
      <c r="G101" s="45" t="s">
        <v>13</v>
      </c>
    </row>
    <row r="102" ht="14.25" customHeight="1">
      <c r="B102" s="14">
        <f t="shared" si="2"/>
        <v>93</v>
      </c>
      <c r="C102" s="83">
        <v>45507.0</v>
      </c>
      <c r="D102" s="28" t="s">
        <v>97</v>
      </c>
      <c r="E102" s="91">
        <v>300000.0</v>
      </c>
      <c r="F102" s="27"/>
      <c r="G102" s="44"/>
    </row>
    <row r="103" ht="14.25" customHeight="1">
      <c r="B103" s="14">
        <f t="shared" si="2"/>
        <v>94</v>
      </c>
      <c r="C103" s="83">
        <v>45507.0</v>
      </c>
      <c r="D103" s="28" t="s">
        <v>458</v>
      </c>
      <c r="E103" s="91">
        <v>1300000.0</v>
      </c>
      <c r="F103" s="27"/>
      <c r="G103" s="43"/>
    </row>
    <row r="104" ht="14.25" customHeight="1">
      <c r="B104" s="14">
        <f t="shared" si="2"/>
        <v>95</v>
      </c>
      <c r="C104" s="83">
        <v>45507.0</v>
      </c>
      <c r="D104" s="28" t="s">
        <v>486</v>
      </c>
      <c r="E104" s="91">
        <v>50000.0</v>
      </c>
      <c r="F104" s="27"/>
      <c r="G104" s="43"/>
    </row>
    <row r="105" ht="14.25" customHeight="1">
      <c r="B105" s="14">
        <f t="shared" si="2"/>
        <v>96</v>
      </c>
      <c r="C105" s="83">
        <v>45507.0</v>
      </c>
      <c r="D105" s="28" t="s">
        <v>1048</v>
      </c>
      <c r="E105" s="27"/>
      <c r="F105" s="91">
        <v>3000000.0</v>
      </c>
      <c r="G105" s="43"/>
    </row>
    <row r="106" ht="14.25" customHeight="1">
      <c r="B106" s="14">
        <f t="shared" si="2"/>
        <v>97</v>
      </c>
      <c r="C106" s="83">
        <v>45507.0</v>
      </c>
      <c r="D106" s="28" t="s">
        <v>962</v>
      </c>
      <c r="E106" s="27"/>
      <c r="F106" s="91">
        <v>3000000.0</v>
      </c>
      <c r="G106" s="43"/>
    </row>
    <row r="107" ht="14.25" customHeight="1">
      <c r="B107" s="14">
        <f t="shared" si="2"/>
        <v>98</v>
      </c>
      <c r="C107" s="83">
        <v>45507.0</v>
      </c>
      <c r="D107" s="28" t="s">
        <v>625</v>
      </c>
      <c r="E107" s="27"/>
      <c r="F107" s="91">
        <v>3000000.0</v>
      </c>
      <c r="G107" s="43"/>
    </row>
    <row r="108" ht="14.25" customHeight="1">
      <c r="B108" s="14">
        <f t="shared" si="2"/>
        <v>99</v>
      </c>
      <c r="C108" s="83">
        <v>45507.0</v>
      </c>
      <c r="D108" s="28" t="s">
        <v>1049</v>
      </c>
      <c r="E108" s="27"/>
      <c r="F108" s="91">
        <v>3000000.0</v>
      </c>
      <c r="G108" s="44"/>
    </row>
    <row r="109" ht="14.25" customHeight="1">
      <c r="B109" s="14">
        <f t="shared" si="2"/>
        <v>100</v>
      </c>
      <c r="C109" s="83">
        <v>45507.0</v>
      </c>
      <c r="D109" s="28" t="s">
        <v>150</v>
      </c>
      <c r="E109" s="27"/>
      <c r="F109" s="91">
        <v>3000000.0</v>
      </c>
      <c r="G109" s="43"/>
    </row>
    <row r="110" ht="14.25" customHeight="1">
      <c r="B110" s="14">
        <f t="shared" si="2"/>
        <v>101</v>
      </c>
      <c r="C110" s="83">
        <v>45507.0</v>
      </c>
      <c r="D110" s="28" t="s">
        <v>151</v>
      </c>
      <c r="E110" s="27"/>
      <c r="F110" s="91">
        <v>3000000.0</v>
      </c>
      <c r="G110" s="43"/>
    </row>
    <row r="111" ht="14.25" customHeight="1">
      <c r="B111" s="14">
        <f t="shared" si="2"/>
        <v>102</v>
      </c>
      <c r="C111" s="83">
        <v>45507.0</v>
      </c>
      <c r="D111" s="28" t="s">
        <v>652</v>
      </c>
      <c r="E111" s="27"/>
      <c r="F111" s="91">
        <v>3000000.0</v>
      </c>
      <c r="G111" s="43"/>
    </row>
    <row r="112" ht="14.25" customHeight="1">
      <c r="B112" s="14">
        <f t="shared" si="2"/>
        <v>103</v>
      </c>
      <c r="C112" s="83">
        <v>45507.0</v>
      </c>
      <c r="D112" s="28" t="s">
        <v>653</v>
      </c>
      <c r="E112" s="27"/>
      <c r="F112" s="91">
        <v>3000000.0</v>
      </c>
      <c r="G112" s="43"/>
    </row>
    <row r="113" ht="14.25" customHeight="1">
      <c r="B113" s="14">
        <f t="shared" si="2"/>
        <v>104</v>
      </c>
      <c r="C113" s="83">
        <v>45507.0</v>
      </c>
      <c r="D113" s="28" t="s">
        <v>452</v>
      </c>
      <c r="E113" s="27"/>
      <c r="F113" s="91">
        <v>3000000.0</v>
      </c>
      <c r="G113" s="94"/>
    </row>
    <row r="114" ht="14.25" customHeight="1">
      <c r="B114" s="14">
        <f t="shared" si="2"/>
        <v>105</v>
      </c>
      <c r="C114" s="83">
        <v>45507.0</v>
      </c>
      <c r="D114" s="28" t="s">
        <v>154</v>
      </c>
      <c r="E114" s="27"/>
      <c r="F114" s="91">
        <v>3000000.0</v>
      </c>
      <c r="G114" s="94"/>
    </row>
    <row r="115" ht="14.25" customHeight="1">
      <c r="B115" s="14">
        <f t="shared" si="2"/>
        <v>106</v>
      </c>
      <c r="C115" s="83">
        <v>45507.0</v>
      </c>
      <c r="D115" s="28" t="s">
        <v>704</v>
      </c>
      <c r="E115" s="27"/>
      <c r="F115" s="91">
        <v>3000000.0</v>
      </c>
      <c r="G115" s="94"/>
    </row>
    <row r="116" ht="14.25" customHeight="1">
      <c r="B116" s="14">
        <f t="shared" si="2"/>
        <v>107</v>
      </c>
      <c r="C116" s="83">
        <v>45507.0</v>
      </c>
      <c r="D116" s="28" t="s">
        <v>907</v>
      </c>
      <c r="E116" s="27"/>
      <c r="F116" s="91">
        <v>1500000.0</v>
      </c>
      <c r="G116" s="94"/>
    </row>
    <row r="117" ht="14.25" customHeight="1">
      <c r="B117" s="14">
        <f t="shared" si="2"/>
        <v>108</v>
      </c>
      <c r="C117" s="83">
        <v>45507.0</v>
      </c>
      <c r="D117" s="28" t="s">
        <v>1050</v>
      </c>
      <c r="E117" s="27"/>
      <c r="F117" s="91">
        <v>1500000.0</v>
      </c>
      <c r="G117" s="43"/>
    </row>
    <row r="118" ht="14.25" customHeight="1">
      <c r="B118" s="14">
        <f t="shared" si="2"/>
        <v>109</v>
      </c>
      <c r="C118" s="83">
        <v>45507.0</v>
      </c>
      <c r="D118" s="28" t="s">
        <v>299</v>
      </c>
      <c r="E118" s="27"/>
      <c r="F118" s="91">
        <v>3000000.0</v>
      </c>
      <c r="G118" s="43"/>
    </row>
    <row r="119" ht="14.25" customHeight="1">
      <c r="B119" s="14">
        <f t="shared" si="2"/>
        <v>110</v>
      </c>
      <c r="C119" s="83">
        <v>45507.0</v>
      </c>
      <c r="D119" s="28" t="s">
        <v>445</v>
      </c>
      <c r="E119" s="91">
        <v>1000000.0</v>
      </c>
      <c r="F119" s="91"/>
      <c r="G119" s="94"/>
    </row>
    <row r="120" ht="14.25" customHeight="1">
      <c r="B120" s="14">
        <f t="shared" si="2"/>
        <v>111</v>
      </c>
      <c r="C120" s="83">
        <v>45508.0</v>
      </c>
      <c r="D120" s="28" t="s">
        <v>263</v>
      </c>
      <c r="E120" s="91">
        <v>500000.0</v>
      </c>
      <c r="F120" s="91"/>
      <c r="G120" s="45" t="s">
        <v>56</v>
      </c>
    </row>
    <row r="121" ht="14.25" customHeight="1">
      <c r="B121" s="14">
        <f t="shared" si="2"/>
        <v>112</v>
      </c>
      <c r="C121" s="83">
        <v>45508.0</v>
      </c>
      <c r="D121" s="28" t="s">
        <v>70</v>
      </c>
      <c r="E121" s="91">
        <v>57.0</v>
      </c>
      <c r="F121" s="91"/>
      <c r="G121" s="43"/>
    </row>
    <row r="122" ht="14.25" customHeight="1">
      <c r="B122" s="14">
        <f t="shared" si="2"/>
        <v>113</v>
      </c>
      <c r="C122" s="83">
        <v>45508.0</v>
      </c>
      <c r="D122" s="28" t="s">
        <v>716</v>
      </c>
      <c r="E122" s="91">
        <v>1000000.0</v>
      </c>
      <c r="F122" s="91"/>
      <c r="G122" s="43"/>
    </row>
    <row r="123" ht="14.25" customHeight="1">
      <c r="B123" s="14">
        <f t="shared" si="2"/>
        <v>114</v>
      </c>
      <c r="C123" s="83">
        <v>45508.0</v>
      </c>
      <c r="D123" s="28" t="s">
        <v>282</v>
      </c>
      <c r="E123" s="91">
        <v>78882.0</v>
      </c>
      <c r="F123" s="91"/>
      <c r="G123" s="43"/>
    </row>
    <row r="124" ht="14.25" customHeight="1">
      <c r="B124" s="14">
        <f t="shared" si="2"/>
        <v>115</v>
      </c>
      <c r="C124" s="83">
        <v>45508.0</v>
      </c>
      <c r="D124" s="28" t="s">
        <v>160</v>
      </c>
      <c r="E124" s="91">
        <v>100000.0</v>
      </c>
      <c r="F124" s="91"/>
      <c r="G124" s="45" t="s">
        <v>13</v>
      </c>
    </row>
    <row r="125" ht="14.25" customHeight="1">
      <c r="B125" s="14">
        <f t="shared" si="2"/>
        <v>116</v>
      </c>
      <c r="C125" s="83">
        <v>45508.0</v>
      </c>
      <c r="D125" s="28" t="s">
        <v>475</v>
      </c>
      <c r="E125" s="91">
        <v>188000.0</v>
      </c>
      <c r="F125" s="91"/>
      <c r="G125" s="45" t="s">
        <v>13</v>
      </c>
    </row>
    <row r="126" ht="14.25" customHeight="1">
      <c r="B126" s="14">
        <f t="shared" si="2"/>
        <v>117</v>
      </c>
      <c r="C126" s="83">
        <v>45508.0</v>
      </c>
      <c r="D126" s="28" t="s">
        <v>66</v>
      </c>
      <c r="E126" s="91">
        <v>100000.0</v>
      </c>
      <c r="F126" s="91"/>
      <c r="G126" s="43"/>
    </row>
    <row r="127" ht="14.25" customHeight="1">
      <c r="B127" s="14">
        <f t="shared" si="2"/>
        <v>118</v>
      </c>
      <c r="C127" s="83">
        <v>45508.0</v>
      </c>
      <c r="D127" s="28" t="s">
        <v>131</v>
      </c>
      <c r="E127" s="91">
        <v>350000.0</v>
      </c>
      <c r="F127" s="27"/>
      <c r="G127" s="43"/>
    </row>
    <row r="128" ht="14.25" customHeight="1">
      <c r="B128" s="14">
        <f t="shared" si="2"/>
        <v>119</v>
      </c>
      <c r="C128" s="83">
        <v>45508.0</v>
      </c>
      <c r="D128" s="28" t="s">
        <v>1051</v>
      </c>
      <c r="E128" s="91">
        <v>25000.0</v>
      </c>
      <c r="F128" s="27"/>
      <c r="G128" s="43"/>
    </row>
    <row r="129" ht="14.25" customHeight="1">
      <c r="B129" s="14">
        <f t="shared" si="2"/>
        <v>120</v>
      </c>
      <c r="C129" s="83">
        <v>45508.0</v>
      </c>
      <c r="D129" s="28" t="s">
        <v>1052</v>
      </c>
      <c r="E129" s="91">
        <v>500000.0</v>
      </c>
      <c r="F129" s="27"/>
      <c r="G129" s="43"/>
    </row>
    <row r="130" ht="14.25" customHeight="1">
      <c r="B130" s="14">
        <f t="shared" si="2"/>
        <v>121</v>
      </c>
      <c r="C130" s="83">
        <v>45508.0</v>
      </c>
      <c r="D130" s="28" t="s">
        <v>333</v>
      </c>
      <c r="E130" s="91">
        <v>100000.0</v>
      </c>
      <c r="F130" s="27"/>
      <c r="G130" s="45" t="s">
        <v>13</v>
      </c>
    </row>
    <row r="131" ht="14.25" customHeight="1">
      <c r="B131" s="14">
        <f t="shared" si="2"/>
        <v>122</v>
      </c>
      <c r="C131" s="83">
        <v>45508.0</v>
      </c>
      <c r="D131" s="28" t="s">
        <v>656</v>
      </c>
      <c r="E131" s="91">
        <v>100000.0</v>
      </c>
      <c r="F131" s="27"/>
      <c r="G131" s="43"/>
    </row>
    <row r="132" ht="14.25" customHeight="1">
      <c r="B132" s="14">
        <f t="shared" si="2"/>
        <v>123</v>
      </c>
      <c r="C132" s="83">
        <v>45508.0</v>
      </c>
      <c r="D132" s="28" t="s">
        <v>51</v>
      </c>
      <c r="E132" s="91">
        <v>25000.0</v>
      </c>
      <c r="F132" s="27"/>
      <c r="G132" s="45" t="s">
        <v>13</v>
      </c>
    </row>
    <row r="133" ht="14.25" customHeight="1">
      <c r="B133" s="14">
        <f t="shared" si="2"/>
        <v>124</v>
      </c>
      <c r="C133" s="83">
        <v>45508.0</v>
      </c>
      <c r="D133" s="28" t="s">
        <v>461</v>
      </c>
      <c r="E133" s="91">
        <v>300000.0</v>
      </c>
      <c r="F133" s="27"/>
      <c r="G133" s="43"/>
    </row>
    <row r="134" ht="14.25" customHeight="1">
      <c r="B134" s="14">
        <f t="shared" si="2"/>
        <v>125</v>
      </c>
      <c r="C134" s="83">
        <v>45508.0</v>
      </c>
      <c r="D134" s="28" t="s">
        <v>178</v>
      </c>
      <c r="E134" s="91">
        <v>1500000.0</v>
      </c>
      <c r="F134" s="27"/>
      <c r="G134" s="43"/>
    </row>
    <row r="135" ht="14.25" customHeight="1">
      <c r="B135" s="14">
        <f t="shared" si="2"/>
        <v>126</v>
      </c>
      <c r="C135" s="83">
        <v>45508.0</v>
      </c>
      <c r="D135" s="28" t="s">
        <v>944</v>
      </c>
      <c r="E135" s="91">
        <v>100000.0</v>
      </c>
      <c r="F135" s="27"/>
      <c r="G135" s="43"/>
    </row>
    <row r="136" ht="14.25" customHeight="1">
      <c r="B136" s="14">
        <f t="shared" si="2"/>
        <v>127</v>
      </c>
      <c r="C136" s="83">
        <v>45508.0</v>
      </c>
      <c r="D136" s="28" t="s">
        <v>77</v>
      </c>
      <c r="E136" s="91">
        <v>100000.0</v>
      </c>
      <c r="F136" s="27"/>
      <c r="G136" s="43"/>
    </row>
    <row r="137" ht="14.25" customHeight="1">
      <c r="B137" s="14">
        <f t="shared" si="2"/>
        <v>128</v>
      </c>
      <c r="C137" s="83">
        <v>45508.0</v>
      </c>
      <c r="D137" s="28" t="s">
        <v>234</v>
      </c>
      <c r="E137" s="91">
        <v>100000.0</v>
      </c>
      <c r="F137" s="27"/>
      <c r="G137" s="43"/>
    </row>
    <row r="138" ht="14.25" customHeight="1">
      <c r="B138" s="14">
        <f t="shared" si="2"/>
        <v>129</v>
      </c>
      <c r="C138" s="83">
        <v>45508.0</v>
      </c>
      <c r="D138" s="28" t="s">
        <v>788</v>
      </c>
      <c r="E138" s="91">
        <v>1000000.0</v>
      </c>
      <c r="F138" s="27"/>
      <c r="G138" s="45" t="s">
        <v>13</v>
      </c>
    </row>
    <row r="139" ht="14.25" customHeight="1">
      <c r="B139" s="14">
        <f t="shared" si="2"/>
        <v>130</v>
      </c>
      <c r="C139" s="83">
        <v>45508.0</v>
      </c>
      <c r="D139" s="28" t="s">
        <v>503</v>
      </c>
      <c r="E139" s="91">
        <v>250000.0</v>
      </c>
      <c r="F139" s="27"/>
      <c r="G139" s="43"/>
    </row>
    <row r="140" ht="14.25" customHeight="1">
      <c r="B140" s="14">
        <f t="shared" si="2"/>
        <v>131</v>
      </c>
      <c r="C140" s="83">
        <v>45508.0</v>
      </c>
      <c r="D140" s="28" t="s">
        <v>952</v>
      </c>
      <c r="E140" s="91">
        <v>150000.0</v>
      </c>
      <c r="F140" s="27"/>
      <c r="G140" s="43"/>
    </row>
    <row r="141" ht="14.25" customHeight="1">
      <c r="B141" s="14"/>
      <c r="C141" s="83">
        <v>45508.0</v>
      </c>
      <c r="D141" s="28" t="s">
        <v>193</v>
      </c>
      <c r="E141" s="91">
        <v>2500000.0</v>
      </c>
      <c r="F141" s="27"/>
      <c r="G141" s="43"/>
    </row>
    <row r="142" ht="14.25" customHeight="1">
      <c r="B142" s="14"/>
      <c r="C142" s="83">
        <v>45508.0</v>
      </c>
      <c r="D142" s="28" t="s">
        <v>872</v>
      </c>
      <c r="E142" s="91">
        <v>50000.0</v>
      </c>
      <c r="F142" s="27"/>
      <c r="G142" s="43"/>
    </row>
    <row r="143" ht="14.25" customHeight="1">
      <c r="B143" s="14"/>
      <c r="C143" s="83">
        <v>45508.0</v>
      </c>
      <c r="D143" s="28" t="s">
        <v>489</v>
      </c>
      <c r="E143" s="91">
        <v>100000.0</v>
      </c>
      <c r="F143" s="27"/>
      <c r="G143" s="43"/>
    </row>
    <row r="144" ht="14.25" customHeight="1">
      <c r="B144" s="14"/>
      <c r="C144" s="83">
        <v>45508.0</v>
      </c>
      <c r="D144" s="28" t="s">
        <v>207</v>
      </c>
      <c r="E144" s="91">
        <v>200000.0</v>
      </c>
      <c r="F144" s="27"/>
      <c r="G144" s="45" t="s">
        <v>13</v>
      </c>
    </row>
    <row r="145" ht="14.25" customHeight="1">
      <c r="B145" s="14"/>
      <c r="C145" s="83">
        <v>45508.0</v>
      </c>
      <c r="D145" s="28" t="s">
        <v>34</v>
      </c>
      <c r="E145" s="91">
        <v>100000.0</v>
      </c>
      <c r="F145" s="27"/>
      <c r="G145" s="43"/>
    </row>
    <row r="146" ht="14.25" customHeight="1">
      <c r="B146" s="14"/>
      <c r="C146" s="83">
        <v>45508.0</v>
      </c>
      <c r="D146" s="28" t="s">
        <v>287</v>
      </c>
      <c r="E146" s="91">
        <v>50000.0</v>
      </c>
      <c r="F146" s="27"/>
      <c r="G146" s="45" t="s">
        <v>13</v>
      </c>
    </row>
    <row r="147" ht="14.25" customHeight="1">
      <c r="B147" s="14"/>
      <c r="C147" s="83">
        <v>45508.0</v>
      </c>
      <c r="D147" s="28" t="s">
        <v>361</v>
      </c>
      <c r="E147" s="91">
        <v>100000.0</v>
      </c>
      <c r="F147" s="27"/>
      <c r="G147" s="43"/>
    </row>
    <row r="148" ht="14.25" customHeight="1">
      <c r="B148" s="14"/>
      <c r="C148" s="83">
        <v>45509.0</v>
      </c>
      <c r="D148" s="28" t="s">
        <v>9</v>
      </c>
      <c r="E148" s="91">
        <v>200000.0</v>
      </c>
      <c r="F148" s="27"/>
      <c r="G148" s="43"/>
    </row>
    <row r="149" ht="14.25" customHeight="1">
      <c r="B149" s="14"/>
      <c r="C149" s="83">
        <v>45509.0</v>
      </c>
      <c r="D149" s="28" t="s">
        <v>402</v>
      </c>
      <c r="E149" s="91">
        <v>200000.0</v>
      </c>
      <c r="F149" s="27"/>
      <c r="G149" s="45" t="s">
        <v>13</v>
      </c>
    </row>
    <row r="150" ht="14.25" customHeight="1">
      <c r="B150" s="14"/>
      <c r="C150" s="83">
        <v>45509.0</v>
      </c>
      <c r="D150" s="28" t="s">
        <v>282</v>
      </c>
      <c r="E150" s="91">
        <v>78882.0</v>
      </c>
      <c r="F150" s="27"/>
      <c r="G150" s="43"/>
    </row>
    <row r="151" ht="14.25" customHeight="1">
      <c r="B151" s="14"/>
      <c r="C151" s="83">
        <v>45509.0</v>
      </c>
      <c r="D151" s="28" t="s">
        <v>20</v>
      </c>
      <c r="E151" s="91">
        <v>50000.0</v>
      </c>
      <c r="F151" s="27"/>
      <c r="G151" s="43"/>
    </row>
    <row r="152" ht="14.25" customHeight="1">
      <c r="B152" s="14"/>
      <c r="C152" s="83">
        <v>45509.0</v>
      </c>
      <c r="D152" s="28" t="s">
        <v>957</v>
      </c>
      <c r="E152" s="91">
        <v>20000.0</v>
      </c>
      <c r="F152" s="27"/>
      <c r="G152" s="43"/>
    </row>
    <row r="153" ht="14.25" customHeight="1">
      <c r="B153" s="14"/>
      <c r="C153" s="83">
        <v>45509.0</v>
      </c>
      <c r="D153" s="28" t="s">
        <v>211</v>
      </c>
      <c r="E153" s="91">
        <v>300000.0</v>
      </c>
      <c r="F153" s="27"/>
      <c r="G153" s="43"/>
    </row>
    <row r="154" ht="14.25" customHeight="1">
      <c r="B154" s="14"/>
      <c r="C154" s="83">
        <v>45509.0</v>
      </c>
      <c r="D154" s="28" t="s">
        <v>185</v>
      </c>
      <c r="E154" s="91">
        <v>20000.0</v>
      </c>
      <c r="F154" s="27"/>
      <c r="G154" s="43"/>
    </row>
    <row r="155" ht="14.25" customHeight="1">
      <c r="B155" s="14"/>
      <c r="C155" s="83">
        <v>45509.0</v>
      </c>
      <c r="D155" s="28" t="s">
        <v>1053</v>
      </c>
      <c r="E155" s="91">
        <v>500000.0</v>
      </c>
      <c r="F155" s="27"/>
      <c r="G155" s="43"/>
    </row>
    <row r="156" ht="14.25" customHeight="1">
      <c r="B156" s="14"/>
      <c r="C156" s="83">
        <v>45509.0</v>
      </c>
      <c r="D156" s="28" t="s">
        <v>900</v>
      </c>
      <c r="E156" s="91">
        <v>100000.0</v>
      </c>
      <c r="F156" s="27"/>
      <c r="G156" s="43"/>
    </row>
    <row r="157" ht="14.25" customHeight="1">
      <c r="B157" s="14"/>
      <c r="C157" s="83">
        <v>45509.0</v>
      </c>
      <c r="D157" s="28" t="s">
        <v>441</v>
      </c>
      <c r="E157" s="91">
        <v>100000.0</v>
      </c>
      <c r="F157" s="27"/>
      <c r="G157" s="43"/>
    </row>
    <row r="158" ht="14.25" customHeight="1">
      <c r="B158" s="14"/>
      <c r="C158" s="83">
        <v>45509.0</v>
      </c>
      <c r="D158" s="28" t="s">
        <v>612</v>
      </c>
      <c r="E158" s="91">
        <v>500000.0</v>
      </c>
      <c r="F158" s="27"/>
      <c r="G158" s="43"/>
    </row>
    <row r="159" ht="14.25" customHeight="1">
      <c r="B159" s="14"/>
      <c r="C159" s="83">
        <v>45509.0</v>
      </c>
      <c r="D159" s="28" t="s">
        <v>77</v>
      </c>
      <c r="E159" s="91">
        <v>1000000.0</v>
      </c>
      <c r="F159" s="27"/>
      <c r="G159" s="43"/>
    </row>
    <row r="160" ht="14.25" customHeight="1">
      <c r="B160" s="14"/>
      <c r="C160" s="83">
        <v>45509.0</v>
      </c>
      <c r="D160" s="28" t="s">
        <v>105</v>
      </c>
      <c r="E160" s="91">
        <v>1000000.0</v>
      </c>
      <c r="F160" s="27"/>
      <c r="G160" s="43"/>
    </row>
    <row r="161" ht="14.25" customHeight="1">
      <c r="B161" s="14"/>
      <c r="C161" s="83">
        <v>45509.0</v>
      </c>
      <c r="D161" s="28" t="s">
        <v>879</v>
      </c>
      <c r="E161" s="91">
        <v>50000.0</v>
      </c>
      <c r="F161" s="27"/>
      <c r="G161" s="43"/>
    </row>
    <row r="162" ht="14.25" customHeight="1">
      <c r="B162" s="14"/>
      <c r="C162" s="83">
        <v>45509.0</v>
      </c>
      <c r="D162" s="28" t="s">
        <v>950</v>
      </c>
      <c r="E162" s="91">
        <v>123456.0</v>
      </c>
      <c r="F162" s="27"/>
      <c r="G162" s="43"/>
    </row>
    <row r="163" ht="14.25" customHeight="1">
      <c r="B163" s="14"/>
      <c r="C163" s="83">
        <v>45509.0</v>
      </c>
      <c r="D163" s="28" t="s">
        <v>66</v>
      </c>
      <c r="E163" s="91">
        <v>100000.0</v>
      </c>
      <c r="F163" s="27"/>
      <c r="G163" s="43"/>
    </row>
    <row r="164" ht="14.25" customHeight="1">
      <c r="B164" s="14"/>
      <c r="C164" s="83">
        <v>45509.0</v>
      </c>
      <c r="D164" s="28" t="s">
        <v>393</v>
      </c>
      <c r="E164" s="91">
        <v>250000.0</v>
      </c>
      <c r="F164" s="27"/>
      <c r="G164" s="43"/>
    </row>
    <row r="165" ht="14.25" customHeight="1">
      <c r="B165" s="14"/>
      <c r="C165" s="83">
        <v>45509.0</v>
      </c>
      <c r="D165" s="28" t="s">
        <v>481</v>
      </c>
      <c r="E165" s="91">
        <v>500000.0</v>
      </c>
      <c r="F165" s="27"/>
      <c r="G165" s="43"/>
    </row>
    <row r="166" ht="14.25" customHeight="1">
      <c r="B166" s="14"/>
      <c r="C166" s="83">
        <v>45509.0</v>
      </c>
      <c r="D166" s="28" t="s">
        <v>1054</v>
      </c>
      <c r="E166" s="91">
        <v>350000.0</v>
      </c>
      <c r="F166" s="27"/>
      <c r="G166" s="43"/>
    </row>
    <row r="167" ht="14.25" customHeight="1">
      <c r="B167" s="14"/>
      <c r="C167" s="83">
        <v>45509.0</v>
      </c>
      <c r="D167" s="28" t="s">
        <v>1055</v>
      </c>
      <c r="E167" s="91">
        <v>300000.0</v>
      </c>
      <c r="F167" s="27"/>
      <c r="G167" s="45" t="s">
        <v>13</v>
      </c>
    </row>
    <row r="168" ht="14.25" customHeight="1">
      <c r="B168" s="14"/>
      <c r="C168" s="83">
        <v>45509.0</v>
      </c>
      <c r="D168" s="28" t="s">
        <v>930</v>
      </c>
      <c r="E168" s="91">
        <v>25000.0</v>
      </c>
      <c r="F168" s="27"/>
      <c r="G168" s="43"/>
    </row>
    <row r="169" ht="14.25" customHeight="1">
      <c r="B169" s="14"/>
      <c r="C169" s="83">
        <v>45509.0</v>
      </c>
      <c r="D169" s="28" t="s">
        <v>448</v>
      </c>
      <c r="E169" s="91">
        <v>211073.0</v>
      </c>
      <c r="F169" s="27"/>
      <c r="G169" s="43"/>
    </row>
    <row r="170" ht="14.25" customHeight="1">
      <c r="B170" s="14"/>
      <c r="C170" s="83">
        <v>45509.0</v>
      </c>
      <c r="D170" s="28" t="s">
        <v>781</v>
      </c>
      <c r="E170" s="91">
        <v>50000.0</v>
      </c>
      <c r="F170" s="27"/>
      <c r="G170" s="43"/>
    </row>
    <row r="171" ht="14.25" customHeight="1">
      <c r="B171" s="14"/>
      <c r="C171" s="83">
        <v>45509.0</v>
      </c>
      <c r="D171" s="28" t="s">
        <v>87</v>
      </c>
      <c r="E171" s="91">
        <v>100000.0</v>
      </c>
      <c r="F171" s="27"/>
      <c r="G171" s="43"/>
    </row>
    <row r="172" ht="14.25" customHeight="1">
      <c r="B172" s="14"/>
      <c r="C172" s="83">
        <v>45509.0</v>
      </c>
      <c r="D172" s="28" t="s">
        <v>329</v>
      </c>
      <c r="E172" s="91">
        <v>150000.0</v>
      </c>
      <c r="F172" s="27"/>
      <c r="G172" s="43"/>
    </row>
    <row r="173" ht="14.25" customHeight="1">
      <c r="B173" s="14"/>
      <c r="C173" s="83">
        <v>45509.0</v>
      </c>
      <c r="D173" s="28" t="s">
        <v>1056</v>
      </c>
      <c r="E173" s="91">
        <v>150000.0</v>
      </c>
      <c r="F173" s="27"/>
      <c r="G173" s="43"/>
    </row>
    <row r="174" ht="14.25" customHeight="1">
      <c r="B174" s="14"/>
      <c r="C174" s="83">
        <v>45509.0</v>
      </c>
      <c r="D174" s="28" t="s">
        <v>183</v>
      </c>
      <c r="E174" s="91">
        <v>50000.0</v>
      </c>
      <c r="F174" s="27"/>
      <c r="G174" s="43"/>
    </row>
    <row r="175" ht="14.25" customHeight="1">
      <c r="B175" s="14"/>
      <c r="C175" s="83">
        <v>45509.0</v>
      </c>
      <c r="D175" s="28" t="s">
        <v>1057</v>
      </c>
      <c r="E175" s="91">
        <v>150000.0</v>
      </c>
      <c r="F175" s="27"/>
      <c r="G175" s="43"/>
    </row>
    <row r="176" ht="14.25" customHeight="1">
      <c r="B176" s="14"/>
      <c r="C176" s="83">
        <v>45509.0</v>
      </c>
      <c r="D176" s="28" t="s">
        <v>314</v>
      </c>
      <c r="E176" s="91">
        <v>300000.0</v>
      </c>
      <c r="F176" s="27"/>
      <c r="G176" s="45" t="s">
        <v>13</v>
      </c>
    </row>
    <row r="177" ht="14.25" customHeight="1">
      <c r="B177" s="14"/>
      <c r="C177" s="83">
        <v>45509.0</v>
      </c>
      <c r="D177" s="28" t="s">
        <v>172</v>
      </c>
      <c r="E177" s="91">
        <v>5000000.0</v>
      </c>
      <c r="F177" s="27"/>
      <c r="G177" s="43"/>
    </row>
    <row r="178" ht="14.25" customHeight="1">
      <c r="B178" s="14"/>
      <c r="C178" s="83">
        <v>45509.0</v>
      </c>
      <c r="D178" s="28" t="s">
        <v>95</v>
      </c>
      <c r="E178" s="91">
        <v>300000.0</v>
      </c>
      <c r="F178" s="27"/>
      <c r="G178" s="43"/>
    </row>
    <row r="179" ht="14.25" customHeight="1">
      <c r="B179" s="14"/>
      <c r="C179" s="83">
        <v>45510.0</v>
      </c>
      <c r="D179" s="28" t="s">
        <v>661</v>
      </c>
      <c r="E179" s="91">
        <v>50000.0</v>
      </c>
      <c r="F179" s="27"/>
      <c r="G179" s="43"/>
    </row>
    <row r="180" ht="14.25" customHeight="1">
      <c r="B180" s="14"/>
      <c r="C180" s="83">
        <v>45510.0</v>
      </c>
      <c r="D180" s="28" t="s">
        <v>809</v>
      </c>
      <c r="E180" s="91">
        <v>1500000.0</v>
      </c>
      <c r="F180" s="27"/>
      <c r="G180" s="43"/>
    </row>
    <row r="181" ht="14.25" customHeight="1">
      <c r="B181" s="14"/>
      <c r="C181" s="83">
        <v>45510.0</v>
      </c>
      <c r="D181" s="28" t="s">
        <v>185</v>
      </c>
      <c r="E181" s="91">
        <v>40000.0</v>
      </c>
      <c r="F181" s="27"/>
      <c r="G181" s="43"/>
    </row>
    <row r="182" ht="14.25" customHeight="1">
      <c r="B182" s="14"/>
      <c r="C182" s="83">
        <v>45510.0</v>
      </c>
      <c r="D182" s="28" t="s">
        <v>140</v>
      </c>
      <c r="E182" s="91">
        <v>200000.0</v>
      </c>
      <c r="F182" s="27"/>
      <c r="G182" s="43"/>
    </row>
    <row r="183" ht="14.25" customHeight="1">
      <c r="B183" s="14"/>
      <c r="C183" s="83">
        <v>45510.0</v>
      </c>
      <c r="D183" s="28" t="s">
        <v>29</v>
      </c>
      <c r="E183" s="91">
        <v>1000000.0</v>
      </c>
      <c r="F183" s="27"/>
      <c r="G183" s="43"/>
    </row>
    <row r="184" ht="14.25" customHeight="1">
      <c r="B184" s="14"/>
      <c r="C184" s="83">
        <v>45510.0</v>
      </c>
      <c r="D184" s="28" t="s">
        <v>282</v>
      </c>
      <c r="E184" s="91">
        <v>78882.0</v>
      </c>
      <c r="F184" s="27"/>
      <c r="G184" s="43"/>
    </row>
    <row r="185" ht="14.25" customHeight="1">
      <c r="B185" s="14"/>
      <c r="C185" s="83">
        <v>45510.0</v>
      </c>
      <c r="D185" s="28" t="s">
        <v>161</v>
      </c>
      <c r="E185" s="91">
        <v>200000.0</v>
      </c>
      <c r="F185" s="27"/>
      <c r="G185" s="43"/>
    </row>
    <row r="186" ht="14.25" customHeight="1">
      <c r="B186" s="14"/>
      <c r="C186" s="83">
        <v>45510.0</v>
      </c>
      <c r="D186" s="28" t="s">
        <v>499</v>
      </c>
      <c r="E186" s="91">
        <v>200000.0</v>
      </c>
      <c r="F186" s="27"/>
      <c r="G186" s="43"/>
    </row>
    <row r="187" ht="14.25" customHeight="1">
      <c r="B187" s="14"/>
      <c r="C187" s="83">
        <v>45510.0</v>
      </c>
      <c r="D187" s="28" t="s">
        <v>66</v>
      </c>
      <c r="E187" s="91">
        <v>100000.0</v>
      </c>
      <c r="F187" s="27"/>
      <c r="G187" s="43"/>
    </row>
    <row r="188" ht="14.25" customHeight="1">
      <c r="B188" s="14"/>
      <c r="C188" s="83">
        <v>45510.0</v>
      </c>
      <c r="D188" s="28" t="s">
        <v>987</v>
      </c>
      <c r="E188" s="91">
        <v>1500000.0</v>
      </c>
      <c r="F188" s="27"/>
      <c r="G188" s="45" t="s">
        <v>13</v>
      </c>
    </row>
    <row r="189" ht="14.25" customHeight="1">
      <c r="B189" s="14"/>
      <c r="C189" s="83">
        <v>45510.0</v>
      </c>
      <c r="D189" s="28" t="s">
        <v>130</v>
      </c>
      <c r="E189" s="91">
        <v>50000.0</v>
      </c>
      <c r="F189" s="27"/>
      <c r="G189" s="45" t="s">
        <v>13</v>
      </c>
    </row>
    <row r="190" ht="14.25" customHeight="1">
      <c r="B190" s="14"/>
      <c r="C190" s="83">
        <v>45510.0</v>
      </c>
      <c r="D190" s="28" t="s">
        <v>505</v>
      </c>
      <c r="E190" s="91">
        <v>50000.0</v>
      </c>
      <c r="F190" s="27"/>
      <c r="G190" s="45" t="s">
        <v>13</v>
      </c>
    </row>
    <row r="191" ht="14.25" customHeight="1">
      <c r="B191" s="14"/>
      <c r="C191" s="83">
        <v>45510.0</v>
      </c>
      <c r="D191" s="28" t="s">
        <v>966</v>
      </c>
      <c r="E191" s="91">
        <v>100000.0</v>
      </c>
      <c r="F191" s="27"/>
      <c r="G191" s="43"/>
    </row>
    <row r="192" ht="14.25" customHeight="1">
      <c r="B192" s="14"/>
      <c r="C192" s="83">
        <v>45510.0</v>
      </c>
      <c r="D192" s="28" t="s">
        <v>1058</v>
      </c>
      <c r="E192" s="91">
        <v>500000.0</v>
      </c>
      <c r="F192" s="27"/>
      <c r="G192" s="43"/>
    </row>
    <row r="193" ht="14.25" customHeight="1">
      <c r="B193" s="14"/>
      <c r="C193" s="83">
        <v>45510.0</v>
      </c>
      <c r="D193" s="28" t="s">
        <v>1059</v>
      </c>
      <c r="E193" s="27"/>
      <c r="F193" s="91">
        <v>3000000.0</v>
      </c>
      <c r="G193" s="43"/>
    </row>
    <row r="194" ht="14.25" customHeight="1">
      <c r="B194" s="14"/>
      <c r="C194" s="83">
        <v>45510.0</v>
      </c>
      <c r="D194" s="28" t="s">
        <v>147</v>
      </c>
      <c r="E194" s="27"/>
      <c r="F194" s="91">
        <v>3000000.0</v>
      </c>
      <c r="G194" s="43"/>
    </row>
    <row r="195" ht="14.25" customHeight="1">
      <c r="B195" s="14"/>
      <c r="C195" s="83">
        <v>45510.0</v>
      </c>
      <c r="D195" s="28" t="s">
        <v>951</v>
      </c>
      <c r="E195" s="27"/>
      <c r="F195" s="91">
        <v>3000000.0</v>
      </c>
      <c r="G195" s="43"/>
    </row>
    <row r="196" ht="14.25" customHeight="1">
      <c r="B196" s="14"/>
      <c r="C196" s="83">
        <v>45510.0</v>
      </c>
      <c r="D196" s="28" t="s">
        <v>652</v>
      </c>
      <c r="E196" s="27"/>
      <c r="F196" s="91">
        <v>3000000.0</v>
      </c>
      <c r="G196" s="43"/>
    </row>
    <row r="197" ht="14.25" customHeight="1">
      <c r="B197" s="14"/>
      <c r="C197" s="83">
        <v>45510.0</v>
      </c>
      <c r="D197" s="28" t="s">
        <v>653</v>
      </c>
      <c r="E197" s="27"/>
      <c r="F197" s="91">
        <v>3000000.0</v>
      </c>
      <c r="G197" s="43"/>
    </row>
    <row r="198" ht="14.25" customHeight="1">
      <c r="B198" s="14"/>
      <c r="C198" s="83">
        <v>45510.0</v>
      </c>
      <c r="D198" s="28" t="s">
        <v>834</v>
      </c>
      <c r="E198" s="27"/>
      <c r="F198" s="91">
        <v>3000000.0</v>
      </c>
      <c r="G198" s="43"/>
    </row>
    <row r="199" ht="14.25" customHeight="1">
      <c r="B199" s="14"/>
      <c r="C199" s="83">
        <v>45510.0</v>
      </c>
      <c r="D199" s="28" t="s">
        <v>301</v>
      </c>
      <c r="E199" s="27"/>
      <c r="F199" s="91">
        <v>3000000.0</v>
      </c>
      <c r="G199" s="43"/>
    </row>
    <row r="200" ht="14.25" customHeight="1">
      <c r="B200" s="14"/>
      <c r="C200" s="83">
        <v>45510.0</v>
      </c>
      <c r="D200" s="28" t="s">
        <v>70</v>
      </c>
      <c r="E200" s="91">
        <v>1000.0</v>
      </c>
      <c r="F200" s="91"/>
      <c r="G200" s="43"/>
    </row>
    <row r="201" ht="14.25" customHeight="1">
      <c r="B201" s="14"/>
      <c r="C201" s="83">
        <v>45510.0</v>
      </c>
      <c r="D201" s="28" t="s">
        <v>942</v>
      </c>
      <c r="E201" s="91">
        <v>50000.0</v>
      </c>
      <c r="F201" s="91"/>
      <c r="G201" s="43"/>
    </row>
    <row r="202" ht="14.25" customHeight="1">
      <c r="B202" s="14"/>
      <c r="C202" s="83">
        <v>45511.0</v>
      </c>
      <c r="D202" s="28" t="s">
        <v>119</v>
      </c>
      <c r="E202" s="91">
        <v>200000.0</v>
      </c>
      <c r="F202" s="27"/>
      <c r="G202" s="43"/>
    </row>
    <row r="203" ht="14.25" customHeight="1">
      <c r="B203" s="14"/>
      <c r="C203" s="83">
        <v>45511.0</v>
      </c>
      <c r="D203" s="28" t="s">
        <v>22</v>
      </c>
      <c r="E203" s="91">
        <v>80000.0</v>
      </c>
      <c r="F203" s="27"/>
      <c r="G203" s="43"/>
    </row>
    <row r="204" ht="14.25" customHeight="1">
      <c r="B204" s="14"/>
      <c r="C204" s="83">
        <v>45511.0</v>
      </c>
      <c r="D204" s="28" t="s">
        <v>112</v>
      </c>
      <c r="E204" s="91">
        <v>50000.0</v>
      </c>
      <c r="F204" s="27"/>
      <c r="G204" s="45" t="s">
        <v>13</v>
      </c>
    </row>
    <row r="205" ht="14.25" customHeight="1">
      <c r="B205" s="14"/>
      <c r="C205" s="83">
        <v>45511.0</v>
      </c>
      <c r="D205" s="28" t="s">
        <v>521</v>
      </c>
      <c r="E205" s="91">
        <v>500000.0</v>
      </c>
      <c r="F205" s="27"/>
      <c r="G205" s="43"/>
    </row>
    <row r="206" ht="14.25" customHeight="1">
      <c r="B206" s="14"/>
      <c r="C206" s="83">
        <v>45511.0</v>
      </c>
      <c r="D206" s="28" t="s">
        <v>66</v>
      </c>
      <c r="E206" s="91">
        <v>100000.0</v>
      </c>
      <c r="F206" s="27"/>
      <c r="G206" s="43"/>
    </row>
    <row r="207" ht="14.25" customHeight="1">
      <c r="B207" s="14"/>
      <c r="C207" s="83">
        <v>45511.0</v>
      </c>
      <c r="D207" s="28" t="s">
        <v>850</v>
      </c>
      <c r="E207" s="91">
        <v>100000.0</v>
      </c>
      <c r="F207" s="27"/>
      <c r="G207" s="43"/>
    </row>
    <row r="208" ht="14.25" customHeight="1">
      <c r="B208" s="14"/>
      <c r="C208" s="83">
        <v>45511.0</v>
      </c>
      <c r="D208" s="28" t="s">
        <v>197</v>
      </c>
      <c r="E208" s="91">
        <v>50000.0</v>
      </c>
      <c r="F208" s="27"/>
      <c r="G208" s="45" t="s">
        <v>13</v>
      </c>
    </row>
    <row r="209" ht="14.25" customHeight="1">
      <c r="B209" s="14"/>
      <c r="C209" s="83">
        <v>45511.0</v>
      </c>
      <c r="D209" s="28" t="s">
        <v>1060</v>
      </c>
      <c r="E209" s="91">
        <v>60000.0</v>
      </c>
      <c r="F209" s="27"/>
      <c r="G209" s="43"/>
    </row>
    <row r="210" ht="14.25" customHeight="1">
      <c r="B210" s="14"/>
      <c r="C210" s="83">
        <v>45511.0</v>
      </c>
      <c r="D210" s="28" t="s">
        <v>89</v>
      </c>
      <c r="E210" s="91">
        <v>100000.0</v>
      </c>
      <c r="F210" s="27"/>
      <c r="G210" s="43"/>
    </row>
    <row r="211" ht="14.25" customHeight="1">
      <c r="B211" s="14"/>
      <c r="C211" s="83">
        <v>45511.0</v>
      </c>
      <c r="D211" s="28" t="s">
        <v>234</v>
      </c>
      <c r="E211" s="91">
        <v>100000.0</v>
      </c>
      <c r="F211" s="27"/>
      <c r="G211" s="43"/>
    </row>
    <row r="212" ht="14.25" customHeight="1">
      <c r="B212" s="14"/>
      <c r="C212" s="83">
        <v>45511.0</v>
      </c>
      <c r="D212" s="28" t="s">
        <v>201</v>
      </c>
      <c r="E212" s="91">
        <v>100000.0</v>
      </c>
      <c r="F212" s="27"/>
      <c r="G212" s="43"/>
    </row>
    <row r="213" ht="14.25" customHeight="1">
      <c r="B213" s="14"/>
      <c r="C213" s="83">
        <v>45511.0</v>
      </c>
      <c r="D213" s="28" t="s">
        <v>376</v>
      </c>
      <c r="E213" s="91">
        <v>100000.0</v>
      </c>
      <c r="F213" s="27"/>
      <c r="G213" s="43"/>
    </row>
    <row r="214" ht="14.25" customHeight="1">
      <c r="B214" s="14"/>
      <c r="C214" s="83">
        <v>45511.0</v>
      </c>
      <c r="D214" s="28" t="s">
        <v>282</v>
      </c>
      <c r="E214" s="91">
        <v>78882.0</v>
      </c>
      <c r="F214" s="27"/>
      <c r="G214" s="43"/>
    </row>
    <row r="215" ht="14.25" customHeight="1">
      <c r="B215" s="14"/>
      <c r="C215" s="83">
        <v>45512.0</v>
      </c>
      <c r="D215" s="28" t="s">
        <v>213</v>
      </c>
      <c r="E215" s="91">
        <v>500000.0</v>
      </c>
      <c r="F215" s="27"/>
      <c r="G215" s="45" t="s">
        <v>13</v>
      </c>
    </row>
    <row r="216" ht="14.25" customHeight="1">
      <c r="B216" s="14"/>
      <c r="C216" s="83">
        <v>45512.0</v>
      </c>
      <c r="D216" s="28" t="s">
        <v>66</v>
      </c>
      <c r="E216" s="91">
        <v>100000.0</v>
      </c>
      <c r="F216" s="27"/>
      <c r="G216" s="43"/>
    </row>
    <row r="217" ht="14.25" customHeight="1">
      <c r="B217" s="14"/>
      <c r="C217" s="83">
        <v>45512.0</v>
      </c>
      <c r="D217" s="28" t="s">
        <v>231</v>
      </c>
      <c r="E217" s="91">
        <v>500000.0</v>
      </c>
      <c r="F217" s="27"/>
      <c r="G217" s="45" t="s">
        <v>13</v>
      </c>
    </row>
    <row r="218" ht="14.25" customHeight="1">
      <c r="B218" s="14"/>
      <c r="C218" s="83">
        <v>45512.0</v>
      </c>
      <c r="D218" s="28" t="s">
        <v>1061</v>
      </c>
      <c r="E218" s="91">
        <v>100000.0</v>
      </c>
      <c r="F218" s="27"/>
      <c r="G218" s="43"/>
    </row>
    <row r="219" ht="14.25" customHeight="1">
      <c r="B219" s="14"/>
      <c r="C219" s="83">
        <v>45512.0</v>
      </c>
      <c r="D219" s="28" t="s">
        <v>1062</v>
      </c>
      <c r="E219" s="91">
        <v>500000.0</v>
      </c>
      <c r="F219" s="27"/>
      <c r="G219" s="43"/>
    </row>
    <row r="220" ht="14.25" customHeight="1">
      <c r="B220" s="14"/>
      <c r="C220" s="83">
        <v>45512.0</v>
      </c>
      <c r="D220" s="28" t="s">
        <v>185</v>
      </c>
      <c r="E220" s="91">
        <v>40000.0</v>
      </c>
      <c r="F220" s="27"/>
      <c r="G220" s="43"/>
    </row>
    <row r="221" ht="14.25" customHeight="1">
      <c r="B221" s="14"/>
      <c r="C221" s="83">
        <v>45512.0</v>
      </c>
      <c r="D221" s="28" t="s">
        <v>189</v>
      </c>
      <c r="E221" s="91">
        <v>300000.0</v>
      </c>
      <c r="F221" s="27"/>
      <c r="G221" s="43"/>
    </row>
    <row r="222" ht="14.25" customHeight="1">
      <c r="B222" s="14"/>
      <c r="C222" s="83">
        <v>45512.0</v>
      </c>
      <c r="D222" s="28" t="s">
        <v>65</v>
      </c>
      <c r="E222" s="91">
        <v>300000.0</v>
      </c>
      <c r="F222" s="27"/>
      <c r="G222" s="43"/>
    </row>
    <row r="223" ht="14.25" customHeight="1">
      <c r="B223" s="14"/>
      <c r="C223" s="83">
        <v>45512.0</v>
      </c>
      <c r="D223" s="28" t="s">
        <v>1063</v>
      </c>
      <c r="E223" s="91">
        <v>1000000.0</v>
      </c>
      <c r="F223" s="27"/>
      <c r="G223" s="43"/>
    </row>
    <row r="224" ht="14.25" customHeight="1">
      <c r="B224" s="14"/>
      <c r="C224" s="83">
        <v>45512.0</v>
      </c>
      <c r="D224" s="28" t="s">
        <v>1064</v>
      </c>
      <c r="E224" s="91">
        <v>50000.0</v>
      </c>
      <c r="F224" s="27"/>
      <c r="G224" s="43"/>
    </row>
    <row r="225" ht="14.25" customHeight="1">
      <c r="B225" s="14"/>
      <c r="C225" s="83">
        <v>45512.0</v>
      </c>
      <c r="D225" s="28" t="s">
        <v>162</v>
      </c>
      <c r="E225" s="91">
        <v>150000.0</v>
      </c>
      <c r="F225" s="27"/>
      <c r="G225" s="43"/>
    </row>
    <row r="226" ht="14.25" customHeight="1">
      <c r="B226" s="14"/>
      <c r="C226" s="83">
        <v>45512.0</v>
      </c>
      <c r="D226" s="28" t="s">
        <v>202</v>
      </c>
      <c r="E226" s="91">
        <v>100000.0</v>
      </c>
      <c r="F226" s="27"/>
      <c r="G226" s="43"/>
    </row>
    <row r="227" ht="14.25" customHeight="1">
      <c r="B227" s="14"/>
      <c r="C227" s="83">
        <v>45513.0</v>
      </c>
      <c r="D227" s="28" t="s">
        <v>906</v>
      </c>
      <c r="E227" s="91">
        <v>50055.0</v>
      </c>
      <c r="F227" s="27"/>
      <c r="G227" s="43"/>
    </row>
    <row r="228" ht="14.25" customHeight="1">
      <c r="B228" s="14"/>
      <c r="C228" s="83">
        <v>45513.0</v>
      </c>
      <c r="D228" s="28" t="s">
        <v>992</v>
      </c>
      <c r="E228" s="91">
        <v>500000.0</v>
      </c>
      <c r="F228" s="27"/>
      <c r="G228" s="43"/>
    </row>
    <row r="229" ht="14.25" customHeight="1">
      <c r="B229" s="14"/>
      <c r="C229" s="83">
        <v>45513.0</v>
      </c>
      <c r="D229" s="28" t="s">
        <v>692</v>
      </c>
      <c r="E229" s="91">
        <v>100000.0</v>
      </c>
      <c r="F229" s="27"/>
      <c r="G229" s="43"/>
    </row>
    <row r="230" ht="14.25" customHeight="1">
      <c r="B230" s="14"/>
      <c r="C230" s="83">
        <v>45513.0</v>
      </c>
      <c r="D230" s="28" t="s">
        <v>326</v>
      </c>
      <c r="E230" s="91">
        <v>50000.0</v>
      </c>
      <c r="F230" s="27"/>
      <c r="G230" s="43"/>
    </row>
    <row r="231" ht="14.25" customHeight="1">
      <c r="B231" s="14"/>
      <c r="C231" s="83">
        <v>45513.0</v>
      </c>
      <c r="D231" s="28" t="s">
        <v>177</v>
      </c>
      <c r="E231" s="91">
        <v>600000.0</v>
      </c>
      <c r="F231" s="27"/>
      <c r="G231" s="45" t="s">
        <v>56</v>
      </c>
    </row>
    <row r="232" ht="14.25" customHeight="1">
      <c r="B232" s="14"/>
      <c r="C232" s="83">
        <v>45513.0</v>
      </c>
      <c r="D232" s="28" t="s">
        <v>549</v>
      </c>
      <c r="E232" s="91">
        <v>300000.0</v>
      </c>
      <c r="F232" s="27"/>
      <c r="G232" s="43"/>
    </row>
    <row r="233" ht="14.25" customHeight="1">
      <c r="B233" s="14"/>
      <c r="C233" s="83">
        <v>45513.0</v>
      </c>
      <c r="D233" s="28" t="s">
        <v>347</v>
      </c>
      <c r="E233" s="91">
        <v>100000.0</v>
      </c>
      <c r="F233" s="27"/>
      <c r="G233" s="45" t="s">
        <v>13</v>
      </c>
    </row>
    <row r="234" ht="14.25" customHeight="1">
      <c r="B234" s="14"/>
      <c r="C234" s="83">
        <v>45513.0</v>
      </c>
      <c r="D234" s="28" t="s">
        <v>354</v>
      </c>
      <c r="E234" s="91">
        <v>100000.0</v>
      </c>
      <c r="F234" s="27"/>
      <c r="G234" s="43"/>
    </row>
    <row r="235" ht="14.25" customHeight="1">
      <c r="B235" s="14"/>
      <c r="C235" s="83">
        <v>45513.0</v>
      </c>
      <c r="D235" s="28" t="s">
        <v>66</v>
      </c>
      <c r="E235" s="91">
        <v>100000.0</v>
      </c>
      <c r="F235" s="27"/>
      <c r="G235" s="43"/>
    </row>
    <row r="236" ht="14.25" customHeight="1">
      <c r="B236" s="14"/>
      <c r="C236" s="83">
        <v>45513.0</v>
      </c>
      <c r="D236" s="28" t="s">
        <v>677</v>
      </c>
      <c r="E236" s="91">
        <v>77777.0</v>
      </c>
      <c r="F236" s="27"/>
      <c r="G236" s="43"/>
    </row>
    <row r="237" ht="14.25" customHeight="1">
      <c r="B237" s="14"/>
      <c r="C237" s="83">
        <v>45513.0</v>
      </c>
      <c r="D237" s="28" t="s">
        <v>1022</v>
      </c>
      <c r="E237" s="91">
        <v>100000.0</v>
      </c>
      <c r="F237" s="27"/>
      <c r="G237" s="43"/>
    </row>
    <row r="238" ht="14.25" customHeight="1">
      <c r="B238" s="14"/>
      <c r="C238" s="83">
        <v>45513.0</v>
      </c>
      <c r="D238" s="28" t="s">
        <v>239</v>
      </c>
      <c r="E238" s="91">
        <v>100000.0</v>
      </c>
      <c r="F238" s="27"/>
      <c r="G238" s="45" t="s">
        <v>13</v>
      </c>
    </row>
    <row r="239" ht="14.25" customHeight="1">
      <c r="B239" s="14"/>
      <c r="C239" s="83">
        <v>45513.0</v>
      </c>
      <c r="D239" s="28" t="s">
        <v>234</v>
      </c>
      <c r="E239" s="91">
        <v>100000.0</v>
      </c>
      <c r="F239" s="27"/>
      <c r="G239" s="43"/>
    </row>
    <row r="240" ht="14.25" customHeight="1">
      <c r="B240" s="14"/>
      <c r="C240" s="83">
        <v>45513.0</v>
      </c>
      <c r="D240" s="28" t="s">
        <v>196</v>
      </c>
      <c r="E240" s="91">
        <v>150000.0</v>
      </c>
      <c r="F240" s="27"/>
      <c r="G240" s="45" t="s">
        <v>13</v>
      </c>
    </row>
    <row r="241" ht="14.25" customHeight="1">
      <c r="B241" s="14"/>
      <c r="C241" s="83">
        <v>45513.0</v>
      </c>
      <c r="D241" s="28" t="s">
        <v>850</v>
      </c>
      <c r="E241" s="91">
        <v>50000.0</v>
      </c>
      <c r="F241" s="27"/>
      <c r="G241" s="43"/>
    </row>
    <row r="242" ht="14.25" customHeight="1">
      <c r="B242" s="14"/>
      <c r="C242" s="83">
        <v>45513.0</v>
      </c>
      <c r="D242" s="28" t="s">
        <v>465</v>
      </c>
      <c r="E242" s="91">
        <v>25000.0</v>
      </c>
      <c r="F242" s="27"/>
      <c r="G242" s="43"/>
    </row>
    <row r="243" ht="14.25" customHeight="1">
      <c r="B243" s="14"/>
      <c r="C243" s="83">
        <v>45513.0</v>
      </c>
      <c r="D243" s="28" t="s">
        <v>124</v>
      </c>
      <c r="E243" s="91">
        <v>124100.0</v>
      </c>
      <c r="F243" s="27"/>
      <c r="G243" s="43"/>
    </row>
    <row r="244" ht="14.25" customHeight="1">
      <c r="B244" s="14"/>
      <c r="C244" s="83">
        <v>45513.0</v>
      </c>
      <c r="D244" s="28" t="s">
        <v>465</v>
      </c>
      <c r="E244" s="91">
        <v>25000.0</v>
      </c>
      <c r="F244" s="27"/>
      <c r="G244" s="43"/>
    </row>
    <row r="245" ht="14.25" customHeight="1">
      <c r="B245" s="14"/>
      <c r="C245" s="83">
        <v>45514.0</v>
      </c>
      <c r="D245" s="28" t="s">
        <v>650</v>
      </c>
      <c r="E245" s="91">
        <v>50000.0</v>
      </c>
      <c r="F245" s="27"/>
      <c r="G245" s="43"/>
    </row>
    <row r="246" ht="14.25" customHeight="1">
      <c r="B246" s="14"/>
      <c r="C246" s="83">
        <v>45514.0</v>
      </c>
      <c r="D246" s="28" t="s">
        <v>170</v>
      </c>
      <c r="E246" s="91">
        <v>300000.0</v>
      </c>
      <c r="F246" s="27"/>
      <c r="G246" s="43"/>
    </row>
    <row r="247" ht="14.25" customHeight="1">
      <c r="B247" s="14"/>
      <c r="C247" s="83">
        <v>45514.0</v>
      </c>
      <c r="D247" s="28" t="s">
        <v>282</v>
      </c>
      <c r="E247" s="91">
        <v>78882.0</v>
      </c>
      <c r="F247" s="27"/>
      <c r="G247" s="43"/>
    </row>
    <row r="248" ht="14.25" customHeight="1">
      <c r="B248" s="14"/>
      <c r="C248" s="83">
        <v>45514.0</v>
      </c>
      <c r="D248" s="28" t="s">
        <v>66</v>
      </c>
      <c r="E248" s="91">
        <v>100000.0</v>
      </c>
      <c r="F248" s="27"/>
      <c r="G248" s="43"/>
    </row>
    <row r="249" ht="14.25" customHeight="1">
      <c r="B249" s="14"/>
      <c r="C249" s="83">
        <v>45514.0</v>
      </c>
      <c r="D249" s="28" t="s">
        <v>348</v>
      </c>
      <c r="E249" s="91">
        <v>70000.0</v>
      </c>
      <c r="F249" s="27"/>
      <c r="G249" s="43"/>
    </row>
    <row r="250" ht="14.25" customHeight="1">
      <c r="B250" s="14"/>
      <c r="C250" s="83">
        <v>45514.0</v>
      </c>
      <c r="D250" s="28" t="s">
        <v>970</v>
      </c>
      <c r="E250" s="91">
        <v>1000000.0</v>
      </c>
      <c r="F250" s="27"/>
      <c r="G250" s="43"/>
    </row>
    <row r="251" ht="14.25" customHeight="1">
      <c r="B251" s="14"/>
      <c r="C251" s="83">
        <v>45514.0</v>
      </c>
      <c r="D251" s="28" t="s">
        <v>334</v>
      </c>
      <c r="E251" s="91">
        <v>100000.0</v>
      </c>
      <c r="F251" s="27"/>
      <c r="G251" s="43"/>
    </row>
    <row r="252" ht="14.25" customHeight="1">
      <c r="B252" s="14"/>
      <c r="C252" s="83">
        <v>45514.0</v>
      </c>
      <c r="D252" s="28" t="s">
        <v>123</v>
      </c>
      <c r="E252" s="91">
        <v>100000.0</v>
      </c>
      <c r="F252" s="27"/>
      <c r="G252" s="43"/>
    </row>
    <row r="253" ht="14.25" customHeight="1">
      <c r="B253" s="14"/>
      <c r="C253" s="83">
        <v>45514.0</v>
      </c>
      <c r="D253" s="28" t="s">
        <v>506</v>
      </c>
      <c r="E253" s="91">
        <v>100000.0</v>
      </c>
      <c r="F253" s="27"/>
      <c r="G253" s="45" t="s">
        <v>13</v>
      </c>
    </row>
    <row r="254" ht="14.25" customHeight="1">
      <c r="B254" s="14"/>
      <c r="C254" s="83">
        <v>45514.0</v>
      </c>
      <c r="D254" s="28" t="s">
        <v>486</v>
      </c>
      <c r="E254" s="91">
        <v>100000.0</v>
      </c>
      <c r="F254" s="27"/>
      <c r="G254" s="45"/>
    </row>
    <row r="255" ht="14.25" customHeight="1">
      <c r="B255" s="14"/>
      <c r="C255" s="83">
        <v>45514.0</v>
      </c>
      <c r="D255" s="28" t="s">
        <v>70</v>
      </c>
      <c r="E255" s="91">
        <v>100000.0</v>
      </c>
      <c r="F255" s="27"/>
      <c r="G255" s="43"/>
    </row>
    <row r="256" ht="14.25" customHeight="1">
      <c r="B256" s="14"/>
      <c r="C256" s="83">
        <v>45514.0</v>
      </c>
      <c r="D256" s="28" t="s">
        <v>291</v>
      </c>
      <c r="E256" s="91">
        <v>200000.0</v>
      </c>
      <c r="F256" s="27"/>
      <c r="G256" s="45" t="s">
        <v>13</v>
      </c>
    </row>
    <row r="257" ht="14.25" customHeight="1">
      <c r="B257" s="14"/>
      <c r="C257" s="83">
        <v>45514.0</v>
      </c>
      <c r="D257" s="28" t="s">
        <v>1065</v>
      </c>
      <c r="E257" s="91">
        <v>50000.0</v>
      </c>
      <c r="F257" s="27"/>
      <c r="G257" s="43"/>
    </row>
    <row r="258" ht="14.25" customHeight="1">
      <c r="B258" s="14"/>
      <c r="C258" s="83">
        <v>45514.0</v>
      </c>
      <c r="D258" s="28" t="s">
        <v>70</v>
      </c>
      <c r="E258" s="91">
        <v>500000.0</v>
      </c>
      <c r="F258" s="27"/>
      <c r="G258" s="43"/>
    </row>
    <row r="259" ht="14.25" customHeight="1">
      <c r="B259" s="14"/>
      <c r="C259" s="83">
        <v>45514.0</v>
      </c>
      <c r="D259" s="28" t="s">
        <v>621</v>
      </c>
      <c r="E259" s="91">
        <v>100000.0</v>
      </c>
      <c r="F259" s="27"/>
      <c r="G259" s="43"/>
    </row>
    <row r="260" ht="14.25" customHeight="1">
      <c r="B260" s="14"/>
      <c r="C260" s="83">
        <v>45514.0</v>
      </c>
      <c r="D260" s="28" t="s">
        <v>1014</v>
      </c>
      <c r="E260" s="91">
        <v>500000.0</v>
      </c>
      <c r="F260" s="27"/>
      <c r="G260" s="43"/>
    </row>
    <row r="261" ht="14.25" customHeight="1">
      <c r="B261" s="14"/>
      <c r="C261" s="83">
        <v>45514.0</v>
      </c>
      <c r="D261" s="28" t="s">
        <v>12</v>
      </c>
      <c r="E261" s="91">
        <v>100000.0</v>
      </c>
      <c r="F261" s="27"/>
      <c r="G261" s="45" t="s">
        <v>13</v>
      </c>
    </row>
    <row r="262" ht="14.25" customHeight="1">
      <c r="B262" s="14"/>
      <c r="C262" s="83">
        <v>45514.0</v>
      </c>
      <c r="D262" s="28" t="s">
        <v>147</v>
      </c>
      <c r="E262" s="27"/>
      <c r="F262" s="91">
        <v>3000000.0</v>
      </c>
      <c r="G262" s="43"/>
    </row>
    <row r="263" ht="14.25" customHeight="1">
      <c r="B263" s="14"/>
      <c r="C263" s="83">
        <v>45514.0</v>
      </c>
      <c r="D263" s="28" t="s">
        <v>962</v>
      </c>
      <c r="E263" s="27"/>
      <c r="F263" s="91">
        <v>3000000.0</v>
      </c>
      <c r="G263" s="43"/>
    </row>
    <row r="264" ht="14.25" customHeight="1">
      <c r="B264" s="14"/>
      <c r="C264" s="83">
        <v>45514.0</v>
      </c>
      <c r="D264" s="28" t="s">
        <v>625</v>
      </c>
      <c r="E264" s="27"/>
      <c r="F264" s="91">
        <v>3000000.0</v>
      </c>
      <c r="G264" s="43"/>
    </row>
    <row r="265" ht="14.25" customHeight="1">
      <c r="B265" s="14"/>
      <c r="C265" s="83">
        <v>45514.0</v>
      </c>
      <c r="D265" s="28" t="s">
        <v>1049</v>
      </c>
      <c r="E265" s="27"/>
      <c r="F265" s="91">
        <v>3000000.0</v>
      </c>
      <c r="G265" s="43"/>
    </row>
    <row r="266" ht="14.25" customHeight="1">
      <c r="B266" s="14"/>
      <c r="C266" s="83">
        <v>45514.0</v>
      </c>
      <c r="D266" s="28" t="s">
        <v>150</v>
      </c>
      <c r="E266" s="27"/>
      <c r="F266" s="91">
        <v>3000000.0</v>
      </c>
      <c r="G266" s="43"/>
    </row>
    <row r="267" ht="14.25" customHeight="1">
      <c r="B267" s="14"/>
      <c r="C267" s="83">
        <v>45514.0</v>
      </c>
      <c r="D267" s="28" t="s">
        <v>151</v>
      </c>
      <c r="E267" s="27"/>
      <c r="F267" s="91">
        <v>3000000.0</v>
      </c>
      <c r="G267" s="43"/>
    </row>
    <row r="268" ht="14.25" customHeight="1">
      <c r="B268" s="14"/>
      <c r="C268" s="83">
        <v>45514.0</v>
      </c>
      <c r="D268" s="28" t="s">
        <v>652</v>
      </c>
      <c r="E268" s="27"/>
      <c r="F268" s="91">
        <v>3000000.0</v>
      </c>
      <c r="G268" s="43"/>
    </row>
    <row r="269" ht="14.25" customHeight="1">
      <c r="B269" s="14"/>
      <c r="C269" s="83">
        <v>45514.0</v>
      </c>
      <c r="D269" s="28" t="s">
        <v>653</v>
      </c>
      <c r="E269" s="27"/>
      <c r="F269" s="91">
        <v>3000000.0</v>
      </c>
      <c r="G269" s="43"/>
    </row>
    <row r="270" ht="14.25" customHeight="1">
      <c r="B270" s="14"/>
      <c r="C270" s="83">
        <v>45514.0</v>
      </c>
      <c r="D270" s="28" t="s">
        <v>452</v>
      </c>
      <c r="E270" s="27"/>
      <c r="F270" s="91">
        <v>3000000.0</v>
      </c>
      <c r="G270" s="43"/>
    </row>
    <row r="271" ht="14.25" customHeight="1">
      <c r="B271" s="14"/>
      <c r="C271" s="83">
        <v>45514.0</v>
      </c>
      <c r="D271" s="28" t="s">
        <v>154</v>
      </c>
      <c r="E271" s="27"/>
      <c r="F271" s="91">
        <v>3000000.0</v>
      </c>
      <c r="G271" s="43"/>
    </row>
    <row r="272" ht="14.25" customHeight="1">
      <c r="B272" s="14"/>
      <c r="C272" s="83">
        <v>45514.0</v>
      </c>
      <c r="D272" s="28" t="s">
        <v>1066</v>
      </c>
      <c r="E272" s="27"/>
      <c r="F272" s="91">
        <v>3000000.0</v>
      </c>
      <c r="G272" s="43"/>
    </row>
    <row r="273" ht="14.25" customHeight="1">
      <c r="B273" s="14"/>
      <c r="C273" s="83">
        <v>45514.0</v>
      </c>
      <c r="D273" s="28" t="s">
        <v>907</v>
      </c>
      <c r="E273" s="27"/>
      <c r="F273" s="91">
        <v>1500000.0</v>
      </c>
      <c r="G273" s="43"/>
    </row>
    <row r="274" ht="14.25" customHeight="1">
      <c r="B274" s="14"/>
      <c r="C274" s="83">
        <v>45514.0</v>
      </c>
      <c r="D274" s="28" t="s">
        <v>964</v>
      </c>
      <c r="E274" s="27"/>
      <c r="F274" s="91">
        <v>1500000.0</v>
      </c>
      <c r="G274" s="43"/>
    </row>
    <row r="275" ht="14.25" customHeight="1">
      <c r="B275" s="14"/>
      <c r="C275" s="83">
        <v>45514.0</v>
      </c>
      <c r="D275" s="28" t="s">
        <v>299</v>
      </c>
      <c r="E275" s="27"/>
      <c r="F275" s="91">
        <v>3000000.0</v>
      </c>
      <c r="G275" s="43"/>
    </row>
    <row r="276" ht="14.25" customHeight="1">
      <c r="B276" s="14"/>
      <c r="C276" s="83">
        <v>45514.0</v>
      </c>
      <c r="D276" s="28" t="s">
        <v>72</v>
      </c>
      <c r="E276" s="91">
        <v>500000.0</v>
      </c>
      <c r="F276" s="27"/>
      <c r="G276" s="43"/>
    </row>
    <row r="277" ht="14.25" customHeight="1">
      <c r="B277" s="14"/>
      <c r="C277" s="83">
        <v>45515.0</v>
      </c>
      <c r="D277" s="28" t="s">
        <v>243</v>
      </c>
      <c r="E277" s="91">
        <v>500000.0</v>
      </c>
      <c r="F277" s="27"/>
      <c r="G277" s="43"/>
    </row>
    <row r="278" ht="14.25" customHeight="1">
      <c r="B278" s="14"/>
      <c r="C278" s="83">
        <v>45515.0</v>
      </c>
      <c r="D278" s="28" t="s">
        <v>66</v>
      </c>
      <c r="E278" s="91">
        <v>100000.0</v>
      </c>
      <c r="F278" s="27"/>
      <c r="G278" s="43"/>
    </row>
    <row r="279" ht="14.25" customHeight="1">
      <c r="B279" s="14"/>
      <c r="C279" s="83">
        <v>45515.0</v>
      </c>
      <c r="D279" s="28" t="s">
        <v>282</v>
      </c>
      <c r="E279" s="91">
        <v>78882.0</v>
      </c>
      <c r="F279" s="27"/>
      <c r="G279" s="43"/>
    </row>
    <row r="280" ht="14.25" customHeight="1">
      <c r="B280" s="14"/>
      <c r="C280" s="83">
        <v>45515.0</v>
      </c>
      <c r="D280" s="28" t="s">
        <v>132</v>
      </c>
      <c r="E280" s="91">
        <v>50000.0</v>
      </c>
      <c r="F280" s="27"/>
      <c r="G280" s="43"/>
    </row>
    <row r="281" ht="14.25" customHeight="1">
      <c r="B281" s="14"/>
      <c r="C281" s="83">
        <v>45515.0</v>
      </c>
      <c r="D281" s="28" t="s">
        <v>51</v>
      </c>
      <c r="E281" s="91">
        <v>25000.0</v>
      </c>
      <c r="F281" s="27"/>
      <c r="G281" s="45" t="s">
        <v>13</v>
      </c>
    </row>
    <row r="282" ht="14.25" customHeight="1">
      <c r="B282" s="14"/>
      <c r="C282" s="83">
        <v>45515.0</v>
      </c>
      <c r="D282" s="28" t="s">
        <v>922</v>
      </c>
      <c r="E282" s="91">
        <v>500000.0</v>
      </c>
      <c r="F282" s="27"/>
      <c r="G282" s="45" t="s">
        <v>13</v>
      </c>
    </row>
    <row r="283" ht="14.25" customHeight="1">
      <c r="B283" s="14"/>
      <c r="C283" s="83">
        <v>45515.0</v>
      </c>
      <c r="D283" s="28" t="s">
        <v>114</v>
      </c>
      <c r="E283" s="91">
        <v>100000.0</v>
      </c>
      <c r="F283" s="27"/>
      <c r="G283" s="45" t="s">
        <v>13</v>
      </c>
    </row>
    <row r="284" ht="14.25" customHeight="1">
      <c r="B284" s="14"/>
      <c r="C284" s="83">
        <v>45515.0</v>
      </c>
      <c r="D284" s="28" t="s">
        <v>1067</v>
      </c>
      <c r="E284" s="91">
        <v>100000.0</v>
      </c>
      <c r="F284" s="27"/>
      <c r="G284" s="43"/>
    </row>
    <row r="285" ht="14.25" customHeight="1">
      <c r="B285" s="14"/>
      <c r="C285" s="83">
        <v>45515.0</v>
      </c>
      <c r="D285" s="28" t="s">
        <v>178</v>
      </c>
      <c r="E285" s="91">
        <v>1500000.0</v>
      </c>
      <c r="F285" s="27"/>
      <c r="G285" s="43"/>
    </row>
    <row r="286" ht="14.25" customHeight="1">
      <c r="B286" s="14"/>
      <c r="C286" s="83">
        <v>45515.0</v>
      </c>
      <c r="D286" s="28" t="s">
        <v>103</v>
      </c>
      <c r="E286" s="91">
        <v>250000.0</v>
      </c>
      <c r="F286" s="27"/>
      <c r="G286" s="43"/>
    </row>
    <row r="287" ht="14.25" customHeight="1">
      <c r="B287" s="14"/>
      <c r="C287" s="83">
        <v>45515.0</v>
      </c>
      <c r="D287" s="28" t="s">
        <v>788</v>
      </c>
      <c r="E287" s="91">
        <v>1000000.0</v>
      </c>
      <c r="F287" s="27"/>
      <c r="G287" s="45" t="s">
        <v>13</v>
      </c>
    </row>
    <row r="288" ht="14.25" customHeight="1">
      <c r="B288" s="14"/>
      <c r="C288" s="83">
        <v>45515.0</v>
      </c>
      <c r="D288" s="28" t="s">
        <v>22</v>
      </c>
      <c r="E288" s="91">
        <v>100000.0</v>
      </c>
      <c r="F288" s="27"/>
      <c r="G288" s="43"/>
    </row>
    <row r="289" ht="14.25" customHeight="1">
      <c r="B289" s="14"/>
      <c r="C289" s="83">
        <v>45515.0</v>
      </c>
      <c r="D289" s="28" t="s">
        <v>20</v>
      </c>
      <c r="E289" s="91">
        <v>50000.0</v>
      </c>
      <c r="F289" s="27"/>
      <c r="G289" s="43"/>
    </row>
    <row r="290" ht="14.25" customHeight="1">
      <c r="B290" s="14"/>
      <c r="C290" s="83">
        <v>45515.0</v>
      </c>
      <c r="D290" s="28" t="s">
        <v>1068</v>
      </c>
      <c r="E290" s="91">
        <v>640000.0</v>
      </c>
      <c r="F290" s="27"/>
      <c r="G290" s="45" t="s">
        <v>13</v>
      </c>
    </row>
    <row r="291" ht="14.25" customHeight="1">
      <c r="B291" s="14"/>
      <c r="C291" s="83">
        <v>45515.0</v>
      </c>
      <c r="D291" s="28" t="s">
        <v>1069</v>
      </c>
      <c r="E291" s="91">
        <v>500000.0</v>
      </c>
      <c r="F291" s="27"/>
      <c r="G291" s="45" t="s">
        <v>737</v>
      </c>
    </row>
    <row r="292" ht="14.25" customHeight="1">
      <c r="B292" s="14"/>
      <c r="C292" s="83">
        <v>45515.0</v>
      </c>
      <c r="D292" s="28" t="s">
        <v>42</v>
      </c>
      <c r="E292" s="91">
        <v>400000.0</v>
      </c>
      <c r="F292" s="27"/>
      <c r="G292" s="43"/>
    </row>
    <row r="293" ht="14.25" customHeight="1">
      <c r="B293" s="14"/>
      <c r="C293" s="83">
        <v>45515.0</v>
      </c>
      <c r="D293" s="28" t="s">
        <v>192</v>
      </c>
      <c r="E293" s="91">
        <v>500000.0</v>
      </c>
      <c r="F293" s="27"/>
      <c r="G293" s="43"/>
    </row>
    <row r="294" ht="14.25" customHeight="1">
      <c r="B294" s="14"/>
      <c r="C294" s="83">
        <v>45515.0</v>
      </c>
      <c r="D294" s="28" t="s">
        <v>693</v>
      </c>
      <c r="E294" s="91">
        <v>250000.0</v>
      </c>
      <c r="F294" s="27"/>
      <c r="G294" s="45" t="s">
        <v>737</v>
      </c>
    </row>
    <row r="295" ht="14.25" customHeight="1">
      <c r="B295" s="14"/>
      <c r="C295" s="83">
        <v>45516.0</v>
      </c>
      <c r="D295" s="28" t="s">
        <v>309</v>
      </c>
      <c r="E295" s="91">
        <v>100000.0</v>
      </c>
      <c r="F295" s="27"/>
      <c r="G295" s="43"/>
    </row>
    <row r="296" ht="14.25" customHeight="1">
      <c r="B296" s="14"/>
      <c r="C296" s="83">
        <v>45516.0</v>
      </c>
      <c r="D296" s="28" t="s">
        <v>994</v>
      </c>
      <c r="E296" s="91">
        <v>50000.0</v>
      </c>
      <c r="F296" s="27"/>
      <c r="G296" s="43"/>
    </row>
    <row r="297" ht="14.25" customHeight="1">
      <c r="B297" s="14"/>
      <c r="C297" s="83">
        <v>45516.0</v>
      </c>
      <c r="D297" s="28" t="s">
        <v>526</v>
      </c>
      <c r="E297" s="91">
        <v>200000.0</v>
      </c>
      <c r="F297" s="27"/>
      <c r="G297" s="45" t="s">
        <v>737</v>
      </c>
    </row>
    <row r="298" ht="14.25" customHeight="1">
      <c r="B298" s="14"/>
      <c r="C298" s="83">
        <v>45516.0</v>
      </c>
      <c r="D298" s="28" t="s">
        <v>183</v>
      </c>
      <c r="E298" s="91">
        <v>50000.0</v>
      </c>
      <c r="F298" s="27"/>
      <c r="G298" s="43"/>
    </row>
    <row r="299" ht="14.25" customHeight="1">
      <c r="B299" s="14"/>
      <c r="C299" s="83">
        <v>45516.0</v>
      </c>
      <c r="D299" s="28" t="s">
        <v>226</v>
      </c>
      <c r="E299" s="91">
        <v>150000.0</v>
      </c>
      <c r="F299" s="27"/>
      <c r="G299" s="43"/>
    </row>
    <row r="300" ht="14.25" customHeight="1">
      <c r="B300" s="14"/>
      <c r="C300" s="83">
        <v>45516.0</v>
      </c>
      <c r="D300" s="28" t="s">
        <v>197</v>
      </c>
      <c r="E300" s="91">
        <v>50000.0</v>
      </c>
      <c r="F300" s="27"/>
      <c r="G300" s="45" t="s">
        <v>13</v>
      </c>
    </row>
    <row r="301" ht="14.25" customHeight="1">
      <c r="B301" s="14"/>
      <c r="C301" s="83">
        <v>45516.0</v>
      </c>
      <c r="D301" s="28" t="s">
        <v>185</v>
      </c>
      <c r="E301" s="91">
        <v>40000.0</v>
      </c>
      <c r="F301" s="27"/>
      <c r="G301" s="43"/>
    </row>
    <row r="302" ht="14.25" customHeight="1">
      <c r="B302" s="14"/>
      <c r="C302" s="83">
        <v>45516.0</v>
      </c>
      <c r="D302" s="28" t="s">
        <v>1070</v>
      </c>
      <c r="E302" s="91">
        <v>102500.0</v>
      </c>
      <c r="F302" s="27"/>
      <c r="G302" s="43"/>
    </row>
    <row r="303" ht="14.25" customHeight="1">
      <c r="B303" s="14"/>
      <c r="C303" s="83">
        <v>45516.0</v>
      </c>
      <c r="D303" s="28" t="s">
        <v>9</v>
      </c>
      <c r="E303" s="91">
        <v>200000.0</v>
      </c>
      <c r="F303" s="27"/>
      <c r="G303" s="43"/>
    </row>
    <row r="304" ht="14.25" customHeight="1">
      <c r="B304" s="14"/>
      <c r="C304" s="83">
        <v>45516.0</v>
      </c>
      <c r="D304" s="28" t="s">
        <v>1071</v>
      </c>
      <c r="E304" s="91">
        <v>200000.0</v>
      </c>
      <c r="F304" s="27"/>
      <c r="G304" s="43"/>
    </row>
    <row r="305" ht="14.25" customHeight="1">
      <c r="B305" s="14"/>
      <c r="C305" s="83">
        <v>45516.0</v>
      </c>
      <c r="D305" s="28" t="s">
        <v>327</v>
      </c>
      <c r="E305" s="91">
        <v>100000.0</v>
      </c>
      <c r="F305" s="27"/>
      <c r="G305" s="45" t="s">
        <v>13</v>
      </c>
    </row>
    <row r="306" ht="14.25" customHeight="1">
      <c r="B306" s="14"/>
      <c r="C306" s="83">
        <v>45516.0</v>
      </c>
      <c r="D306" s="28" t="s">
        <v>1072</v>
      </c>
      <c r="E306" s="91">
        <v>50000.0</v>
      </c>
      <c r="F306" s="27"/>
      <c r="G306" s="43"/>
    </row>
    <row r="307" ht="14.25" customHeight="1">
      <c r="B307" s="14"/>
      <c r="C307" s="83">
        <v>45516.0</v>
      </c>
      <c r="D307" s="28" t="s">
        <v>1073</v>
      </c>
      <c r="E307" s="91">
        <v>5000000.0</v>
      </c>
      <c r="F307" s="27"/>
      <c r="G307" s="43"/>
    </row>
    <row r="308" ht="14.25" customHeight="1">
      <c r="B308" s="14"/>
      <c r="C308" s="83">
        <v>45516.0</v>
      </c>
      <c r="D308" s="28" t="s">
        <v>1074</v>
      </c>
      <c r="E308" s="91">
        <v>250000.0</v>
      </c>
      <c r="F308" s="27"/>
      <c r="G308" s="43"/>
    </row>
    <row r="309" ht="14.25" customHeight="1">
      <c r="B309" s="14"/>
      <c r="C309" s="83">
        <v>45516.0</v>
      </c>
      <c r="D309" s="28" t="s">
        <v>196</v>
      </c>
      <c r="E309" s="91">
        <v>100000.0</v>
      </c>
      <c r="F309" s="27"/>
      <c r="G309" s="45" t="s">
        <v>13</v>
      </c>
    </row>
    <row r="310" ht="14.25" customHeight="1">
      <c r="B310" s="14"/>
      <c r="C310" s="83">
        <v>45516.0</v>
      </c>
      <c r="D310" s="28" t="s">
        <v>1075</v>
      </c>
      <c r="E310" s="91">
        <v>100000.0</v>
      </c>
      <c r="F310" s="27"/>
      <c r="G310" s="43"/>
    </row>
    <row r="311" ht="14.25" customHeight="1">
      <c r="B311" s="14"/>
      <c r="C311" s="83">
        <v>45516.0</v>
      </c>
      <c r="D311" s="28" t="s">
        <v>1076</v>
      </c>
      <c r="E311" s="91">
        <v>50000.0</v>
      </c>
      <c r="F311" s="27"/>
      <c r="G311" s="45" t="s">
        <v>13</v>
      </c>
    </row>
    <row r="312" ht="14.25" customHeight="1">
      <c r="B312" s="14"/>
      <c r="C312" s="83">
        <v>45516.0</v>
      </c>
      <c r="D312" s="28" t="s">
        <v>66</v>
      </c>
      <c r="E312" s="91">
        <v>100000.0</v>
      </c>
      <c r="F312" s="27"/>
      <c r="G312" s="43"/>
    </row>
    <row r="313" ht="14.25" customHeight="1">
      <c r="B313" s="14"/>
      <c r="C313" s="83">
        <v>45516.0</v>
      </c>
      <c r="D313" s="28" t="s">
        <v>229</v>
      </c>
      <c r="E313" s="91">
        <v>500000.0</v>
      </c>
      <c r="F313" s="27"/>
      <c r="G313" s="43"/>
    </row>
    <row r="314" ht="14.25" customHeight="1">
      <c r="B314" s="14"/>
      <c r="C314" s="83">
        <v>45516.0</v>
      </c>
      <c r="D314" s="28" t="s">
        <v>850</v>
      </c>
      <c r="E314" s="91">
        <v>50000.0</v>
      </c>
      <c r="F314" s="27"/>
      <c r="G314" s="43"/>
    </row>
    <row r="315" ht="14.25" customHeight="1">
      <c r="B315" s="14"/>
      <c r="C315" s="83">
        <v>45517.0</v>
      </c>
      <c r="D315" s="28" t="s">
        <v>559</v>
      </c>
      <c r="E315" s="91">
        <v>10000.0</v>
      </c>
      <c r="F315" s="27"/>
      <c r="G315" s="43"/>
    </row>
    <row r="316" ht="14.25" customHeight="1">
      <c r="B316" s="14"/>
      <c r="C316" s="83">
        <v>45517.0</v>
      </c>
      <c r="D316" s="28" t="s">
        <v>223</v>
      </c>
      <c r="E316" s="91">
        <v>200000.0</v>
      </c>
      <c r="F316" s="27"/>
      <c r="G316" s="43"/>
    </row>
    <row r="317" ht="14.25" customHeight="1">
      <c r="B317" s="14"/>
      <c r="C317" s="83">
        <v>45517.0</v>
      </c>
      <c r="D317" s="28" t="s">
        <v>969</v>
      </c>
      <c r="E317" s="91">
        <v>100000.0</v>
      </c>
      <c r="F317" s="27"/>
      <c r="G317" s="43"/>
    </row>
    <row r="318" ht="14.25" customHeight="1">
      <c r="B318" s="14"/>
      <c r="C318" s="83">
        <v>45517.0</v>
      </c>
      <c r="D318" s="28" t="s">
        <v>260</v>
      </c>
      <c r="E318" s="91">
        <v>100000.0</v>
      </c>
      <c r="F318" s="27"/>
      <c r="G318" s="43"/>
    </row>
    <row r="319" ht="14.25" customHeight="1">
      <c r="B319" s="14"/>
      <c r="C319" s="83">
        <v>45517.0</v>
      </c>
      <c r="D319" s="28" t="s">
        <v>680</v>
      </c>
      <c r="E319" s="91">
        <v>100000.0</v>
      </c>
      <c r="F319" s="27"/>
      <c r="G319" s="43"/>
    </row>
    <row r="320" ht="14.25" customHeight="1">
      <c r="B320" s="14"/>
      <c r="C320" s="83">
        <v>45517.0</v>
      </c>
      <c r="D320" s="28" t="s">
        <v>234</v>
      </c>
      <c r="E320" s="91">
        <v>100000.0</v>
      </c>
      <c r="F320" s="27"/>
      <c r="G320" s="43"/>
    </row>
    <row r="321" ht="14.25" customHeight="1">
      <c r="B321" s="14"/>
      <c r="C321" s="83">
        <v>45517.0</v>
      </c>
      <c r="D321" s="28" t="s">
        <v>505</v>
      </c>
      <c r="E321" s="91">
        <v>35000.0</v>
      </c>
      <c r="F321" s="27"/>
      <c r="G321" s="45" t="s">
        <v>13</v>
      </c>
    </row>
    <row r="322" ht="14.25" customHeight="1">
      <c r="B322" s="14"/>
      <c r="C322" s="83">
        <v>45517.0</v>
      </c>
      <c r="D322" s="28" t="s">
        <v>661</v>
      </c>
      <c r="E322" s="91">
        <v>50000.0</v>
      </c>
      <c r="F322" s="27"/>
      <c r="G322" s="43"/>
    </row>
    <row r="323" ht="14.25" customHeight="1">
      <c r="B323" s="14"/>
      <c r="C323" s="83">
        <v>45517.0</v>
      </c>
      <c r="D323" s="28" t="s">
        <v>338</v>
      </c>
      <c r="E323" s="91">
        <v>500000.0</v>
      </c>
      <c r="F323" s="27"/>
      <c r="G323" s="43"/>
    </row>
    <row r="324" ht="14.25" customHeight="1">
      <c r="B324" s="14"/>
      <c r="C324" s="83">
        <v>45517.0</v>
      </c>
      <c r="D324" s="28" t="s">
        <v>479</v>
      </c>
      <c r="E324" s="91">
        <v>100000.0</v>
      </c>
      <c r="F324" s="27"/>
      <c r="G324" s="43"/>
    </row>
    <row r="325" ht="14.25" customHeight="1">
      <c r="B325" s="14"/>
      <c r="C325" s="83">
        <v>45517.0</v>
      </c>
      <c r="D325" s="28" t="s">
        <v>361</v>
      </c>
      <c r="E325" s="91">
        <v>100000.0</v>
      </c>
      <c r="F325" s="27"/>
      <c r="G325" s="43"/>
    </row>
    <row r="326" ht="14.25" customHeight="1">
      <c r="B326" s="14"/>
      <c r="C326" s="83">
        <v>45517.0</v>
      </c>
      <c r="D326" s="28" t="s">
        <v>336</v>
      </c>
      <c r="E326" s="91">
        <v>100000.0</v>
      </c>
      <c r="F326" s="27"/>
      <c r="G326" s="43"/>
    </row>
    <row r="327" ht="14.25" customHeight="1">
      <c r="B327" s="14"/>
      <c r="C327" s="83">
        <v>45517.0</v>
      </c>
      <c r="D327" s="28" t="s">
        <v>739</v>
      </c>
      <c r="E327" s="91">
        <v>50000.0</v>
      </c>
      <c r="F327" s="27"/>
      <c r="G327" s="43"/>
    </row>
    <row r="328" ht="14.25" customHeight="1">
      <c r="B328" s="14"/>
      <c r="C328" s="83">
        <v>45517.0</v>
      </c>
      <c r="D328" s="28" t="s">
        <v>556</v>
      </c>
      <c r="E328" s="91">
        <v>300000.0</v>
      </c>
      <c r="F328" s="27"/>
      <c r="G328" s="43"/>
    </row>
    <row r="329" ht="14.25" customHeight="1">
      <c r="B329" s="14"/>
      <c r="C329" s="83">
        <v>45517.0</v>
      </c>
      <c r="D329" s="28" t="s">
        <v>305</v>
      </c>
      <c r="E329" s="91">
        <v>100000.0</v>
      </c>
      <c r="F329" s="27"/>
      <c r="G329" s="43"/>
    </row>
    <row r="330" ht="14.25" customHeight="1">
      <c r="B330" s="14"/>
      <c r="C330" s="83">
        <v>45517.0</v>
      </c>
      <c r="D330" s="28" t="s">
        <v>1059</v>
      </c>
      <c r="E330" s="27"/>
      <c r="F330" s="91">
        <v>3000000.0</v>
      </c>
      <c r="G330" s="43"/>
    </row>
    <row r="331" ht="14.25" customHeight="1">
      <c r="B331" s="14"/>
      <c r="C331" s="83">
        <v>45517.0</v>
      </c>
      <c r="D331" s="28" t="s">
        <v>147</v>
      </c>
      <c r="E331" s="27"/>
      <c r="F331" s="91">
        <v>3000000.0</v>
      </c>
      <c r="G331" s="43"/>
    </row>
    <row r="332" ht="14.25" customHeight="1">
      <c r="B332" s="14"/>
      <c r="C332" s="83">
        <v>45517.0</v>
      </c>
      <c r="D332" s="28" t="s">
        <v>951</v>
      </c>
      <c r="E332" s="27"/>
      <c r="F332" s="91">
        <v>3000000.0</v>
      </c>
      <c r="G332" s="43"/>
    </row>
    <row r="333" ht="14.25" customHeight="1">
      <c r="B333" s="14"/>
      <c r="C333" s="83">
        <v>45517.0</v>
      </c>
      <c r="D333" s="28" t="s">
        <v>735</v>
      </c>
      <c r="E333" s="27"/>
      <c r="F333" s="91">
        <v>3000000.0</v>
      </c>
      <c r="G333" s="43"/>
    </row>
    <row r="334" ht="14.25" customHeight="1">
      <c r="B334" s="14"/>
      <c r="C334" s="83">
        <v>45517.0</v>
      </c>
      <c r="D334" s="28" t="s">
        <v>653</v>
      </c>
      <c r="E334" s="27"/>
      <c r="F334" s="91">
        <v>3000000.0</v>
      </c>
      <c r="G334" s="43"/>
    </row>
    <row r="335" ht="14.25" customHeight="1">
      <c r="B335" s="14"/>
      <c r="C335" s="83">
        <v>45517.0</v>
      </c>
      <c r="D335" s="28" t="s">
        <v>834</v>
      </c>
      <c r="E335" s="27"/>
      <c r="F335" s="91">
        <v>3000000.0</v>
      </c>
      <c r="G335" s="43"/>
    </row>
    <row r="336" ht="14.25" customHeight="1">
      <c r="B336" s="14"/>
      <c r="C336" s="83">
        <v>45517.0</v>
      </c>
      <c r="D336" s="28" t="s">
        <v>301</v>
      </c>
      <c r="E336" s="27"/>
      <c r="F336" s="91">
        <v>3000000.0</v>
      </c>
      <c r="G336" s="43"/>
    </row>
    <row r="337" ht="14.25" customHeight="1">
      <c r="B337" s="14"/>
      <c r="C337" s="83">
        <v>45517.0</v>
      </c>
      <c r="D337" s="28" t="s">
        <v>1077</v>
      </c>
      <c r="E337" s="91">
        <v>300000.0</v>
      </c>
      <c r="F337" s="27"/>
      <c r="G337" s="43"/>
    </row>
    <row r="338" ht="14.25" customHeight="1">
      <c r="B338" s="14"/>
      <c r="C338" s="83">
        <v>45517.0</v>
      </c>
      <c r="D338" s="28" t="s">
        <v>1078</v>
      </c>
      <c r="E338" s="91">
        <v>200000.0</v>
      </c>
      <c r="F338" s="27"/>
      <c r="G338" s="43"/>
    </row>
    <row r="339" ht="14.25" customHeight="1">
      <c r="B339" s="14"/>
      <c r="C339" s="83">
        <v>45518.0</v>
      </c>
      <c r="D339" s="28" t="s">
        <v>66</v>
      </c>
      <c r="E339" s="91">
        <v>100000.0</v>
      </c>
      <c r="F339" s="27"/>
      <c r="G339" s="43"/>
    </row>
    <row r="340" ht="14.25" customHeight="1">
      <c r="B340" s="14"/>
      <c r="C340" s="83">
        <v>45518.0</v>
      </c>
      <c r="D340" s="28" t="s">
        <v>282</v>
      </c>
      <c r="E340" s="91">
        <v>78882.0</v>
      </c>
      <c r="F340" s="27"/>
      <c r="G340" s="43"/>
    </row>
    <row r="341" ht="14.25" customHeight="1">
      <c r="B341" s="14"/>
      <c r="C341" s="83">
        <v>45518.0</v>
      </c>
      <c r="D341" s="28" t="s">
        <v>185</v>
      </c>
      <c r="E341" s="91">
        <v>40000.0</v>
      </c>
      <c r="F341" s="27"/>
      <c r="G341" s="43"/>
    </row>
    <row r="342" ht="14.25" customHeight="1">
      <c r="B342" s="14"/>
      <c r="C342" s="83">
        <v>45518.0</v>
      </c>
      <c r="D342" s="28" t="s">
        <v>593</v>
      </c>
      <c r="E342" s="91">
        <v>50000.0</v>
      </c>
      <c r="F342" s="27"/>
      <c r="G342" s="43"/>
    </row>
    <row r="343" ht="14.25" customHeight="1">
      <c r="B343" s="14"/>
      <c r="C343" s="83">
        <v>45518.0</v>
      </c>
      <c r="D343" s="28" t="s">
        <v>580</v>
      </c>
      <c r="E343" s="91">
        <v>150000.0</v>
      </c>
      <c r="F343" s="27"/>
      <c r="G343" s="43"/>
    </row>
    <row r="344" ht="14.25" customHeight="1">
      <c r="B344" s="14"/>
      <c r="C344" s="83">
        <v>45518.0</v>
      </c>
      <c r="D344" s="28" t="s">
        <v>1079</v>
      </c>
      <c r="E344" s="91">
        <v>200000.0</v>
      </c>
      <c r="F344" s="27"/>
      <c r="G344" s="45" t="s">
        <v>737</v>
      </c>
    </row>
    <row r="345" ht="14.25" customHeight="1">
      <c r="B345" s="14"/>
      <c r="C345" s="83">
        <v>45518.0</v>
      </c>
      <c r="D345" s="28" t="s">
        <v>914</v>
      </c>
      <c r="E345" s="91">
        <v>300000.0</v>
      </c>
      <c r="F345" s="27"/>
      <c r="G345" s="43"/>
    </row>
    <row r="346" ht="14.25" customHeight="1">
      <c r="B346" s="14"/>
      <c r="C346" s="83">
        <v>45519.0</v>
      </c>
      <c r="D346" s="28" t="s">
        <v>1009</v>
      </c>
      <c r="E346" s="91">
        <v>25000.0</v>
      </c>
      <c r="F346" s="27"/>
      <c r="G346" s="43"/>
    </row>
    <row r="347" ht="14.25" customHeight="1">
      <c r="B347" s="14"/>
      <c r="C347" s="83">
        <v>45519.0</v>
      </c>
      <c r="D347" s="28" t="s">
        <v>185</v>
      </c>
      <c r="E347" s="91">
        <v>20000.0</v>
      </c>
      <c r="F347" s="27"/>
      <c r="G347" s="43"/>
    </row>
    <row r="348" ht="14.25" customHeight="1">
      <c r="B348" s="14"/>
      <c r="C348" s="83">
        <v>45519.0</v>
      </c>
      <c r="D348" s="28" t="s">
        <v>673</v>
      </c>
      <c r="E348" s="91">
        <v>100000.0</v>
      </c>
      <c r="F348" s="27"/>
      <c r="G348" s="43"/>
    </row>
    <row r="349" ht="14.25" customHeight="1">
      <c r="B349" s="14"/>
      <c r="C349" s="83">
        <v>45519.0</v>
      </c>
      <c r="D349" s="28" t="s">
        <v>801</v>
      </c>
      <c r="E349" s="91">
        <v>51158.0</v>
      </c>
      <c r="F349" s="27"/>
      <c r="G349" s="43"/>
    </row>
    <row r="350" ht="14.25" customHeight="1">
      <c r="B350" s="14"/>
      <c r="C350" s="83">
        <v>45519.0</v>
      </c>
      <c r="D350" s="28" t="s">
        <v>540</v>
      </c>
      <c r="E350" s="91">
        <v>300000.0</v>
      </c>
      <c r="F350" s="27"/>
      <c r="G350" s="43"/>
    </row>
    <row r="351" ht="14.25" customHeight="1">
      <c r="B351" s="14"/>
      <c r="C351" s="83">
        <v>45519.0</v>
      </c>
      <c r="D351" s="28" t="s">
        <v>649</v>
      </c>
      <c r="E351" s="91">
        <v>50000.0</v>
      </c>
      <c r="F351" s="27"/>
      <c r="G351" s="43"/>
    </row>
    <row r="352" ht="14.25" customHeight="1">
      <c r="B352" s="14"/>
      <c r="C352" s="83">
        <v>45519.0</v>
      </c>
      <c r="D352" s="28" t="s">
        <v>1080</v>
      </c>
      <c r="E352" s="91">
        <v>50000.0</v>
      </c>
      <c r="F352" s="27"/>
      <c r="G352" s="43"/>
    </row>
    <row r="353" ht="14.25" customHeight="1">
      <c r="B353" s="14"/>
      <c r="C353" s="83">
        <v>45519.0</v>
      </c>
      <c r="D353" s="28" t="s">
        <v>592</v>
      </c>
      <c r="E353" s="91">
        <v>100000.0</v>
      </c>
      <c r="F353" s="27"/>
      <c r="G353" s="43"/>
    </row>
    <row r="354" ht="14.25" customHeight="1">
      <c r="B354" s="14"/>
      <c r="C354" s="83">
        <v>45519.0</v>
      </c>
      <c r="D354" s="28" t="s">
        <v>156</v>
      </c>
      <c r="E354" s="91">
        <v>100000.0</v>
      </c>
      <c r="F354" s="27"/>
      <c r="G354" s="43"/>
    </row>
    <row r="355" ht="14.25" customHeight="1">
      <c r="B355" s="14"/>
      <c r="C355" s="83">
        <v>45519.0</v>
      </c>
      <c r="D355" s="28" t="s">
        <v>551</v>
      </c>
      <c r="E355" s="91">
        <v>500000.0</v>
      </c>
      <c r="F355" s="27"/>
      <c r="G355" s="43"/>
    </row>
    <row r="356" ht="14.25" customHeight="1">
      <c r="B356" s="14"/>
      <c r="C356" s="83">
        <v>45519.0</v>
      </c>
      <c r="D356" s="28" t="s">
        <v>1081</v>
      </c>
      <c r="E356" s="91">
        <v>2000000.0</v>
      </c>
      <c r="F356" s="27"/>
      <c r="G356" s="43"/>
    </row>
    <row r="357" ht="14.25" customHeight="1">
      <c r="B357" s="14"/>
      <c r="C357" s="83">
        <v>45519.0</v>
      </c>
      <c r="D357" s="28" t="s">
        <v>781</v>
      </c>
      <c r="E357" s="91">
        <v>50000.0</v>
      </c>
      <c r="F357" s="27"/>
      <c r="G357" s="43"/>
    </row>
    <row r="358" ht="14.25" customHeight="1">
      <c r="B358" s="14"/>
      <c r="C358" s="83">
        <v>45519.0</v>
      </c>
      <c r="D358" s="28" t="s">
        <v>1082</v>
      </c>
      <c r="E358" s="91">
        <v>500000.0</v>
      </c>
      <c r="F358" s="27"/>
      <c r="G358" s="43"/>
    </row>
    <row r="359" ht="14.25" customHeight="1">
      <c r="B359" s="14"/>
      <c r="C359" s="83">
        <v>45519.0</v>
      </c>
      <c r="D359" s="28" t="s">
        <v>381</v>
      </c>
      <c r="E359" s="91">
        <v>150000.0</v>
      </c>
      <c r="F359" s="27"/>
      <c r="G359" s="45" t="s">
        <v>13</v>
      </c>
    </row>
    <row r="360" ht="14.25" customHeight="1">
      <c r="B360" s="14"/>
      <c r="C360" s="83">
        <v>45519.0</v>
      </c>
      <c r="D360" s="28" t="s">
        <v>314</v>
      </c>
      <c r="E360" s="91">
        <v>100000.0</v>
      </c>
      <c r="F360" s="27"/>
      <c r="G360" s="45" t="s">
        <v>13</v>
      </c>
    </row>
    <row r="361" ht="14.25" customHeight="1">
      <c r="B361" s="14"/>
      <c r="C361" s="83">
        <v>45519.0</v>
      </c>
      <c r="D361" s="28" t="s">
        <v>66</v>
      </c>
      <c r="E361" s="91">
        <v>100000.0</v>
      </c>
      <c r="F361" s="27"/>
      <c r="G361" s="43"/>
    </row>
    <row r="362" ht="14.25" customHeight="1">
      <c r="B362" s="14"/>
      <c r="C362" s="83">
        <v>45519.0</v>
      </c>
      <c r="D362" s="28" t="s">
        <v>282</v>
      </c>
      <c r="E362" s="91">
        <v>78882.0</v>
      </c>
      <c r="F362" s="27"/>
      <c r="G362" s="43"/>
    </row>
    <row r="363" ht="14.25" customHeight="1">
      <c r="B363" s="14"/>
      <c r="C363" s="83">
        <v>45519.0</v>
      </c>
      <c r="D363" s="28" t="s">
        <v>283</v>
      </c>
      <c r="E363" s="91">
        <v>100000.0</v>
      </c>
      <c r="F363" s="27"/>
      <c r="G363" s="43"/>
    </row>
    <row r="364" ht="14.25" customHeight="1">
      <c r="B364" s="14"/>
      <c r="C364" s="83">
        <v>45519.0</v>
      </c>
      <c r="D364" s="28" t="s">
        <v>822</v>
      </c>
      <c r="E364" s="91">
        <v>10000.0</v>
      </c>
      <c r="F364" s="27"/>
      <c r="G364" s="43"/>
    </row>
    <row r="365" ht="14.25" customHeight="1">
      <c r="B365" s="14"/>
      <c r="C365" s="83">
        <v>45519.0</v>
      </c>
      <c r="D365" s="28" t="s">
        <v>1000</v>
      </c>
      <c r="E365" s="91">
        <v>50000.0</v>
      </c>
      <c r="F365" s="27"/>
      <c r="G365" s="43"/>
    </row>
    <row r="366" ht="14.25" customHeight="1">
      <c r="B366" s="14"/>
      <c r="C366" s="83">
        <v>45520.0</v>
      </c>
      <c r="D366" s="28" t="s">
        <v>1083</v>
      </c>
      <c r="E366" s="91">
        <v>150000.0</v>
      </c>
      <c r="F366" s="27"/>
      <c r="G366" s="43"/>
    </row>
    <row r="367" ht="14.25" customHeight="1">
      <c r="B367" s="14"/>
      <c r="C367" s="83">
        <v>45520.0</v>
      </c>
      <c r="D367" s="28" t="s">
        <v>901</v>
      </c>
      <c r="E367" s="91">
        <v>200000.0</v>
      </c>
      <c r="F367" s="27"/>
      <c r="G367" s="43"/>
    </row>
    <row r="368" ht="14.25" customHeight="1">
      <c r="B368" s="14"/>
      <c r="C368" s="83">
        <v>45520.0</v>
      </c>
      <c r="D368" s="28" t="s">
        <v>398</v>
      </c>
      <c r="E368" s="91">
        <v>300000.0</v>
      </c>
      <c r="F368" s="27"/>
      <c r="G368" s="43"/>
    </row>
    <row r="369" ht="14.25" customHeight="1">
      <c r="B369" s="14"/>
      <c r="C369" s="83">
        <v>45520.0</v>
      </c>
      <c r="D369" s="28" t="s">
        <v>177</v>
      </c>
      <c r="E369" s="91">
        <v>600000.0</v>
      </c>
      <c r="F369" s="27"/>
      <c r="G369" s="45" t="s">
        <v>56</v>
      </c>
    </row>
    <row r="370" ht="14.25" customHeight="1">
      <c r="B370" s="14"/>
      <c r="C370" s="83">
        <v>45520.0</v>
      </c>
      <c r="D370" s="28" t="s">
        <v>171</v>
      </c>
      <c r="E370" s="91">
        <v>500000.0</v>
      </c>
      <c r="F370" s="27"/>
      <c r="G370" s="43"/>
    </row>
    <row r="371" ht="14.25" customHeight="1">
      <c r="B371" s="14"/>
      <c r="C371" s="83">
        <v>45520.0</v>
      </c>
      <c r="D371" s="28" t="s">
        <v>66</v>
      </c>
      <c r="E371" s="91">
        <v>100000.0</v>
      </c>
      <c r="F371" s="27"/>
      <c r="G371" s="43"/>
    </row>
    <row r="372" ht="14.25" customHeight="1">
      <c r="B372" s="14"/>
      <c r="C372" s="83">
        <v>45520.0</v>
      </c>
      <c r="D372" s="28" t="s">
        <v>185</v>
      </c>
      <c r="E372" s="91">
        <v>20000.0</v>
      </c>
      <c r="F372" s="27"/>
      <c r="G372" s="43"/>
    </row>
    <row r="373" ht="14.25" customHeight="1">
      <c r="B373" s="14"/>
      <c r="C373" s="83">
        <v>45520.0</v>
      </c>
      <c r="D373" s="28" t="s">
        <v>494</v>
      </c>
      <c r="E373" s="91">
        <v>400000.0</v>
      </c>
      <c r="F373" s="27"/>
      <c r="G373" s="43"/>
    </row>
    <row r="374" ht="14.25" customHeight="1">
      <c r="B374" s="14"/>
      <c r="C374" s="83">
        <v>45520.0</v>
      </c>
      <c r="D374" s="28" t="s">
        <v>1084</v>
      </c>
      <c r="E374" s="91">
        <v>107000.0</v>
      </c>
      <c r="F374" s="27"/>
      <c r="G374" s="43"/>
    </row>
    <row r="375" ht="14.25" customHeight="1">
      <c r="B375" s="14"/>
      <c r="C375" s="83">
        <v>45520.0</v>
      </c>
      <c r="D375" s="28" t="s">
        <v>318</v>
      </c>
      <c r="E375" s="91">
        <v>500000.0</v>
      </c>
      <c r="F375" s="27"/>
      <c r="G375" s="43"/>
    </row>
    <row r="376" ht="14.25" customHeight="1">
      <c r="B376" s="14"/>
      <c r="C376" s="83">
        <v>45520.0</v>
      </c>
      <c r="D376" s="28" t="s">
        <v>955</v>
      </c>
      <c r="E376" s="91">
        <v>400000.0</v>
      </c>
      <c r="F376" s="27"/>
      <c r="G376" s="43"/>
    </row>
    <row r="377" ht="14.25" customHeight="1">
      <c r="B377" s="14"/>
      <c r="C377" s="83">
        <v>45520.0</v>
      </c>
      <c r="D377" s="28" t="s">
        <v>191</v>
      </c>
      <c r="E377" s="91">
        <v>500000.0</v>
      </c>
      <c r="F377" s="27"/>
      <c r="G377" s="45" t="s">
        <v>13</v>
      </c>
    </row>
    <row r="378" ht="14.25" customHeight="1">
      <c r="B378" s="14"/>
      <c r="C378" s="83">
        <v>45520.0</v>
      </c>
      <c r="D378" s="28" t="s">
        <v>681</v>
      </c>
      <c r="E378" s="91">
        <v>100000.0</v>
      </c>
      <c r="F378" s="27"/>
      <c r="G378" s="43"/>
    </row>
    <row r="379" ht="14.25" customHeight="1">
      <c r="B379" s="14"/>
      <c r="C379" s="83">
        <v>45520.0</v>
      </c>
      <c r="D379" s="28" t="s">
        <v>70</v>
      </c>
      <c r="E379" s="91">
        <v>2000.0</v>
      </c>
      <c r="F379" s="27"/>
      <c r="G379" s="43"/>
    </row>
    <row r="380" ht="14.25" customHeight="1">
      <c r="B380" s="14"/>
      <c r="C380" s="83">
        <v>45520.0</v>
      </c>
      <c r="D380" s="28" t="s">
        <v>895</v>
      </c>
      <c r="E380" s="91">
        <v>100000.0</v>
      </c>
      <c r="F380" s="27"/>
      <c r="G380" s="45" t="s">
        <v>13</v>
      </c>
    </row>
    <row r="381" ht="14.25" customHeight="1">
      <c r="B381" s="14"/>
      <c r="C381" s="83">
        <v>45520.0</v>
      </c>
      <c r="D381" s="28" t="s">
        <v>918</v>
      </c>
      <c r="E381" s="91">
        <v>500000.0</v>
      </c>
      <c r="F381" s="27"/>
      <c r="G381" s="43"/>
    </row>
    <row r="382" ht="14.25" customHeight="1">
      <c r="B382" s="14"/>
      <c r="C382" s="83">
        <v>45521.0</v>
      </c>
      <c r="D382" s="28" t="s">
        <v>282</v>
      </c>
      <c r="E382" s="91">
        <v>78882.0</v>
      </c>
      <c r="F382" s="27"/>
      <c r="G382" s="43"/>
    </row>
    <row r="383" ht="14.25" customHeight="1">
      <c r="B383" s="14"/>
      <c r="C383" s="83">
        <v>45521.0</v>
      </c>
      <c r="D383" s="28" t="s">
        <v>321</v>
      </c>
      <c r="E383" s="91">
        <v>500000.0</v>
      </c>
      <c r="F383" s="27"/>
      <c r="G383" s="43"/>
    </row>
    <row r="384" ht="14.25" customHeight="1">
      <c r="B384" s="14"/>
      <c r="C384" s="83">
        <v>45521.0</v>
      </c>
      <c r="D384" s="28" t="s">
        <v>28</v>
      </c>
      <c r="E384" s="91">
        <v>500000.0</v>
      </c>
      <c r="F384" s="27"/>
      <c r="G384" s="45" t="s">
        <v>13</v>
      </c>
    </row>
    <row r="385" ht="14.25" customHeight="1">
      <c r="B385" s="14"/>
      <c r="C385" s="83">
        <v>45521.0</v>
      </c>
      <c r="D385" s="28" t="s">
        <v>124</v>
      </c>
      <c r="E385" s="91">
        <v>118335.0</v>
      </c>
      <c r="F385" s="27"/>
      <c r="G385" s="43"/>
    </row>
    <row r="386" ht="14.25" customHeight="1">
      <c r="B386" s="14"/>
      <c r="C386" s="83">
        <v>45521.0</v>
      </c>
      <c r="D386" s="28" t="s">
        <v>66</v>
      </c>
      <c r="E386" s="91">
        <v>100000.0</v>
      </c>
      <c r="F386" s="27"/>
      <c r="G386" s="43"/>
    </row>
    <row r="387" ht="14.25" customHeight="1">
      <c r="B387" s="14"/>
      <c r="C387" s="83">
        <v>45521.0</v>
      </c>
      <c r="D387" s="28" t="s">
        <v>1085</v>
      </c>
      <c r="E387" s="91">
        <v>50000.0</v>
      </c>
      <c r="F387" s="27"/>
      <c r="G387" s="43"/>
    </row>
    <row r="388" ht="14.25" customHeight="1">
      <c r="B388" s="14"/>
      <c r="C388" s="83">
        <v>45521.0</v>
      </c>
      <c r="D388" s="28" t="s">
        <v>120</v>
      </c>
      <c r="E388" s="91">
        <v>100000.0</v>
      </c>
      <c r="F388" s="27"/>
      <c r="G388" s="43"/>
    </row>
    <row r="389" ht="14.25" customHeight="1">
      <c r="B389" s="14"/>
      <c r="C389" s="83">
        <v>45521.0</v>
      </c>
      <c r="D389" s="28" t="s">
        <v>930</v>
      </c>
      <c r="E389" s="91">
        <v>25000.0</v>
      </c>
      <c r="F389" s="27"/>
      <c r="G389" s="43"/>
    </row>
    <row r="390" ht="14.25" customHeight="1">
      <c r="B390" s="14"/>
      <c r="C390" s="83">
        <v>45521.0</v>
      </c>
      <c r="D390" s="28" t="s">
        <v>143</v>
      </c>
      <c r="E390" s="91">
        <v>50000.0</v>
      </c>
      <c r="F390" s="27"/>
      <c r="G390" s="43"/>
    </row>
    <row r="391" ht="14.25" customHeight="1">
      <c r="B391" s="14"/>
      <c r="C391" s="83">
        <v>45521.0</v>
      </c>
      <c r="D391" s="28" t="s">
        <v>1048</v>
      </c>
      <c r="E391" s="91"/>
      <c r="F391" s="91">
        <v>3000000.0</v>
      </c>
      <c r="G391" s="43"/>
    </row>
    <row r="392" ht="14.25" customHeight="1">
      <c r="B392" s="14"/>
      <c r="C392" s="83">
        <v>45521.0</v>
      </c>
      <c r="D392" s="28" t="s">
        <v>962</v>
      </c>
      <c r="E392" s="27"/>
      <c r="F392" s="91">
        <v>3000000.0</v>
      </c>
      <c r="G392" s="43"/>
    </row>
    <row r="393" ht="14.25" customHeight="1">
      <c r="B393" s="14"/>
      <c r="C393" s="83">
        <v>45521.0</v>
      </c>
      <c r="D393" s="28" t="s">
        <v>625</v>
      </c>
      <c r="E393" s="27"/>
      <c r="F393" s="91">
        <v>3000000.0</v>
      </c>
      <c r="G393" s="43"/>
    </row>
    <row r="394" ht="14.25" customHeight="1">
      <c r="B394" s="14"/>
      <c r="C394" s="83">
        <v>45521.0</v>
      </c>
      <c r="D394" s="28" t="s">
        <v>1049</v>
      </c>
      <c r="E394" s="27"/>
      <c r="F394" s="91">
        <v>3000000.0</v>
      </c>
      <c r="G394" s="43"/>
    </row>
    <row r="395" ht="14.25" customHeight="1">
      <c r="B395" s="14"/>
      <c r="C395" s="83">
        <v>45521.0</v>
      </c>
      <c r="D395" s="28" t="s">
        <v>150</v>
      </c>
      <c r="E395" s="27"/>
      <c r="F395" s="91">
        <v>3000000.0</v>
      </c>
      <c r="G395" s="43"/>
    </row>
    <row r="396" ht="14.25" customHeight="1">
      <c r="B396" s="14"/>
      <c r="C396" s="83">
        <v>45521.0</v>
      </c>
      <c r="D396" s="28" t="s">
        <v>151</v>
      </c>
      <c r="E396" s="27"/>
      <c r="F396" s="91">
        <v>3000000.0</v>
      </c>
      <c r="G396" s="43"/>
    </row>
    <row r="397" ht="14.25" customHeight="1">
      <c r="B397" s="14"/>
      <c r="C397" s="83">
        <v>45521.0</v>
      </c>
      <c r="D397" s="28" t="s">
        <v>652</v>
      </c>
      <c r="E397" s="27"/>
      <c r="F397" s="91">
        <v>3000000.0</v>
      </c>
      <c r="G397" s="43"/>
    </row>
    <row r="398" ht="14.25" customHeight="1">
      <c r="B398" s="14"/>
      <c r="C398" s="83">
        <v>45521.0</v>
      </c>
      <c r="D398" s="28" t="s">
        <v>653</v>
      </c>
      <c r="E398" s="27"/>
      <c r="F398" s="91">
        <v>3000000.0</v>
      </c>
      <c r="G398" s="43"/>
    </row>
    <row r="399" ht="14.25" customHeight="1">
      <c r="B399" s="14"/>
      <c r="C399" s="83">
        <v>45521.0</v>
      </c>
      <c r="D399" s="28" t="s">
        <v>452</v>
      </c>
      <c r="E399" s="27"/>
      <c r="F399" s="91">
        <v>3000000.0</v>
      </c>
      <c r="G399" s="43"/>
    </row>
    <row r="400" ht="14.25" customHeight="1">
      <c r="B400" s="14"/>
      <c r="C400" s="83">
        <v>45521.0</v>
      </c>
      <c r="D400" s="28" t="s">
        <v>154</v>
      </c>
      <c r="E400" s="27"/>
      <c r="F400" s="91">
        <v>3000000.0</v>
      </c>
      <c r="G400" s="43"/>
    </row>
    <row r="401" ht="14.25" customHeight="1">
      <c r="B401" s="14"/>
      <c r="C401" s="83">
        <v>45521.0</v>
      </c>
      <c r="D401" s="28" t="s">
        <v>1066</v>
      </c>
      <c r="E401" s="27"/>
      <c r="F401" s="91">
        <v>3000000.0</v>
      </c>
      <c r="G401" s="43"/>
    </row>
    <row r="402" ht="14.25" customHeight="1">
      <c r="B402" s="14"/>
      <c r="C402" s="83">
        <v>45521.0</v>
      </c>
      <c r="D402" s="28" t="s">
        <v>907</v>
      </c>
      <c r="E402" s="27"/>
      <c r="F402" s="91">
        <v>3000000.0</v>
      </c>
      <c r="G402" s="43"/>
    </row>
    <row r="403" ht="14.25" customHeight="1">
      <c r="B403" s="14"/>
      <c r="C403" s="83">
        <v>45521.0</v>
      </c>
      <c r="D403" s="28" t="s">
        <v>299</v>
      </c>
      <c r="E403" s="27"/>
      <c r="F403" s="91">
        <v>3000000.0</v>
      </c>
      <c r="G403" s="43"/>
    </row>
    <row r="404" ht="14.25" customHeight="1">
      <c r="B404" s="14"/>
      <c r="C404" s="83">
        <v>45521.0</v>
      </c>
      <c r="D404" s="28" t="s">
        <v>1086</v>
      </c>
      <c r="E404" s="91">
        <v>200000.0</v>
      </c>
      <c r="F404" s="27"/>
      <c r="G404" s="43"/>
    </row>
    <row r="405" ht="14.25" customHeight="1">
      <c r="B405" s="14"/>
      <c r="C405" s="83">
        <v>45521.0</v>
      </c>
      <c r="D405" s="28" t="s">
        <v>1087</v>
      </c>
      <c r="E405" s="91">
        <v>25000.0</v>
      </c>
      <c r="F405" s="27"/>
      <c r="G405" s="43"/>
    </row>
    <row r="406" ht="14.25" customHeight="1">
      <c r="B406" s="14"/>
      <c r="C406" s="83">
        <v>45522.0</v>
      </c>
      <c r="D406" s="28" t="s">
        <v>66</v>
      </c>
      <c r="E406" s="91">
        <v>100000.0</v>
      </c>
      <c r="F406" s="27"/>
      <c r="G406" s="43"/>
    </row>
    <row r="407" ht="14.25" customHeight="1">
      <c r="B407" s="14"/>
      <c r="C407" s="83">
        <v>45522.0</v>
      </c>
      <c r="D407" s="28" t="s">
        <v>486</v>
      </c>
      <c r="E407" s="91">
        <v>50000.0</v>
      </c>
      <c r="F407" s="27"/>
      <c r="G407" s="43"/>
    </row>
    <row r="408" ht="14.25" customHeight="1">
      <c r="B408" s="14"/>
      <c r="C408" s="83">
        <v>45522.0</v>
      </c>
      <c r="D408" s="28" t="s">
        <v>282</v>
      </c>
      <c r="E408" s="91">
        <v>78882.0</v>
      </c>
      <c r="F408" s="27"/>
      <c r="G408" s="43"/>
    </row>
    <row r="409" ht="14.25" customHeight="1">
      <c r="B409" s="14"/>
      <c r="C409" s="83">
        <v>45522.0</v>
      </c>
      <c r="D409" s="28" t="s">
        <v>285</v>
      </c>
      <c r="E409" s="91">
        <v>3000000.0</v>
      </c>
      <c r="F409" s="27"/>
      <c r="G409" s="43"/>
    </row>
    <row r="410" ht="14.25" customHeight="1">
      <c r="B410" s="14"/>
      <c r="C410" s="83">
        <v>45522.0</v>
      </c>
      <c r="D410" s="28" t="s">
        <v>51</v>
      </c>
      <c r="E410" s="91">
        <v>25000.0</v>
      </c>
      <c r="F410" s="27"/>
      <c r="G410" s="45" t="s">
        <v>13</v>
      </c>
    </row>
    <row r="411" ht="14.25" customHeight="1">
      <c r="B411" s="14"/>
      <c r="C411" s="83">
        <v>45522.0</v>
      </c>
      <c r="D411" s="28" t="s">
        <v>178</v>
      </c>
      <c r="E411" s="91">
        <v>1500000.0</v>
      </c>
      <c r="F411" s="27"/>
      <c r="G411" s="43"/>
    </row>
    <row r="412" ht="14.25" customHeight="1">
      <c r="B412" s="14"/>
      <c r="C412" s="83">
        <v>45522.0</v>
      </c>
      <c r="D412" s="28" t="s">
        <v>376</v>
      </c>
      <c r="E412" s="91">
        <v>150000.0</v>
      </c>
      <c r="F412" s="27"/>
      <c r="G412" s="43"/>
    </row>
    <row r="413" ht="14.25" customHeight="1">
      <c r="B413" s="14"/>
      <c r="C413" s="83">
        <v>45522.0</v>
      </c>
      <c r="D413" s="28" t="s">
        <v>581</v>
      </c>
      <c r="E413" s="91">
        <v>1000000.0</v>
      </c>
      <c r="F413" s="27"/>
      <c r="G413" s="43"/>
    </row>
    <row r="414" ht="14.25" customHeight="1">
      <c r="B414" s="14"/>
      <c r="C414" s="83">
        <v>45522.0</v>
      </c>
      <c r="D414" s="28" t="s">
        <v>180</v>
      </c>
      <c r="E414" s="91">
        <v>50000.0</v>
      </c>
      <c r="F414" s="27"/>
      <c r="G414" s="43"/>
    </row>
    <row r="415" ht="14.25" customHeight="1">
      <c r="B415" s="14"/>
      <c r="C415" s="83">
        <v>45522.0</v>
      </c>
      <c r="D415" s="28" t="s">
        <v>788</v>
      </c>
      <c r="E415" s="91">
        <v>1000000.0</v>
      </c>
      <c r="F415" s="27"/>
      <c r="G415" s="45" t="s">
        <v>13</v>
      </c>
    </row>
    <row r="416" ht="14.25" customHeight="1">
      <c r="B416" s="14"/>
      <c r="C416" s="83">
        <v>45522.0</v>
      </c>
      <c r="D416" s="28" t="s">
        <v>320</v>
      </c>
      <c r="E416" s="91">
        <v>100000.0</v>
      </c>
      <c r="F416" s="27"/>
      <c r="G416" s="43"/>
    </row>
    <row r="417" ht="14.25" customHeight="1">
      <c r="B417" s="14"/>
      <c r="C417" s="83">
        <v>45522.0</v>
      </c>
      <c r="D417" s="28" t="s">
        <v>174</v>
      </c>
      <c r="E417" s="91">
        <v>250000.0</v>
      </c>
      <c r="F417" s="27"/>
      <c r="G417" s="45" t="s">
        <v>13</v>
      </c>
    </row>
    <row r="418" ht="14.25" customHeight="1">
      <c r="B418" s="14"/>
      <c r="C418" s="83">
        <v>45522.0</v>
      </c>
      <c r="D418" s="28" t="s">
        <v>234</v>
      </c>
      <c r="E418" s="91">
        <v>100000.0</v>
      </c>
      <c r="F418" s="27"/>
      <c r="G418" s="43"/>
    </row>
    <row r="419" ht="14.25" customHeight="1">
      <c r="B419" s="14"/>
      <c r="C419" s="83">
        <v>45522.0</v>
      </c>
      <c r="D419" s="28" t="s">
        <v>334</v>
      </c>
      <c r="E419" s="91">
        <v>100000.0</v>
      </c>
      <c r="F419" s="27"/>
      <c r="G419" s="43"/>
    </row>
    <row r="420" ht="14.25" customHeight="1">
      <c r="B420" s="14"/>
      <c r="C420" s="83">
        <v>45522.0</v>
      </c>
      <c r="D420" s="28" t="s">
        <v>196</v>
      </c>
      <c r="E420" s="91">
        <v>100000.0</v>
      </c>
      <c r="F420" s="27"/>
      <c r="G420" s="45" t="s">
        <v>13</v>
      </c>
    </row>
    <row r="421" ht="14.25" customHeight="1">
      <c r="B421" s="14"/>
      <c r="C421" s="83">
        <v>45522.0</v>
      </c>
      <c r="D421" s="28" t="s">
        <v>944</v>
      </c>
      <c r="E421" s="91">
        <v>100000.0</v>
      </c>
      <c r="F421" s="27"/>
      <c r="G421" s="43"/>
    </row>
    <row r="422" ht="14.25" customHeight="1">
      <c r="B422" s="14"/>
      <c r="C422" s="83">
        <v>45522.0</v>
      </c>
      <c r="D422" s="28" t="s">
        <v>1088</v>
      </c>
      <c r="E422" s="91">
        <v>500000.0</v>
      </c>
      <c r="F422" s="27"/>
      <c r="G422" s="43"/>
    </row>
    <row r="423" ht="14.25" customHeight="1">
      <c r="B423" s="14"/>
      <c r="C423" s="83">
        <v>45522.0</v>
      </c>
      <c r="D423" s="28" t="s">
        <v>117</v>
      </c>
      <c r="E423" s="91">
        <v>50000.0</v>
      </c>
      <c r="F423" s="27"/>
      <c r="G423" s="43"/>
    </row>
    <row r="424" ht="14.25" customHeight="1">
      <c r="B424" s="14"/>
      <c r="C424" s="83">
        <v>45522.0</v>
      </c>
      <c r="D424" s="28" t="s">
        <v>48</v>
      </c>
      <c r="E424" s="91">
        <v>75000.0</v>
      </c>
      <c r="F424" s="27"/>
      <c r="G424" s="43"/>
    </row>
    <row r="425" ht="14.25" customHeight="1">
      <c r="B425" s="14"/>
      <c r="C425" s="83">
        <v>45522.0</v>
      </c>
      <c r="D425" s="28" t="s">
        <v>197</v>
      </c>
      <c r="E425" s="91">
        <v>50000.0</v>
      </c>
      <c r="F425" s="27"/>
      <c r="G425" s="45" t="s">
        <v>13</v>
      </c>
    </row>
    <row r="426" ht="14.25" customHeight="1">
      <c r="B426" s="14"/>
      <c r="C426" s="83">
        <v>45522.0</v>
      </c>
      <c r="D426" s="28" t="s">
        <v>994</v>
      </c>
      <c r="E426" s="91">
        <v>50000.0</v>
      </c>
      <c r="F426" s="27"/>
      <c r="G426" s="43"/>
    </row>
    <row r="427" ht="14.25" customHeight="1">
      <c r="B427" s="14"/>
      <c r="C427" s="83">
        <v>45522.0</v>
      </c>
      <c r="D427" s="28" t="s">
        <v>957</v>
      </c>
      <c r="E427" s="91">
        <v>25000.0</v>
      </c>
      <c r="F427" s="27"/>
      <c r="G427" s="43"/>
    </row>
    <row r="428" ht="14.25" customHeight="1">
      <c r="B428" s="14"/>
      <c r="C428" s="83">
        <v>45522.0</v>
      </c>
      <c r="D428" s="28" t="s">
        <v>20</v>
      </c>
      <c r="E428" s="91">
        <v>50000.0</v>
      </c>
      <c r="F428" s="27"/>
      <c r="G428" s="43"/>
    </row>
    <row r="429" ht="14.25" customHeight="1">
      <c r="B429" s="14"/>
      <c r="C429" s="83">
        <v>45523.0</v>
      </c>
      <c r="D429" s="28" t="s">
        <v>333</v>
      </c>
      <c r="E429" s="91">
        <v>100000.0</v>
      </c>
      <c r="F429" s="27"/>
      <c r="G429" s="45" t="s">
        <v>13</v>
      </c>
    </row>
    <row r="430" ht="14.25" customHeight="1">
      <c r="B430" s="14"/>
      <c r="C430" s="83">
        <v>45523.0</v>
      </c>
      <c r="D430" s="28" t="s">
        <v>276</v>
      </c>
      <c r="E430" s="91">
        <v>200000.0</v>
      </c>
      <c r="F430" s="27"/>
      <c r="G430" s="45" t="s">
        <v>13</v>
      </c>
    </row>
    <row r="431" ht="14.25" customHeight="1">
      <c r="B431" s="14"/>
      <c r="C431" s="83">
        <v>45523.0</v>
      </c>
      <c r="D431" s="28" t="s">
        <v>42</v>
      </c>
      <c r="E431" s="91">
        <v>150000.0</v>
      </c>
      <c r="F431" s="27"/>
      <c r="G431" s="43"/>
    </row>
    <row r="432" ht="14.25" customHeight="1">
      <c r="B432" s="14"/>
      <c r="C432" s="83">
        <v>45523.0</v>
      </c>
      <c r="D432" s="28" t="s">
        <v>282</v>
      </c>
      <c r="E432" s="91">
        <v>78882.0</v>
      </c>
      <c r="F432" s="27"/>
      <c r="G432" s="43"/>
    </row>
    <row r="433" ht="14.25" customHeight="1">
      <c r="B433" s="14"/>
      <c r="C433" s="83">
        <v>45523.0</v>
      </c>
      <c r="D433" s="28" t="s">
        <v>34</v>
      </c>
      <c r="E433" s="91">
        <v>100000.0</v>
      </c>
      <c r="F433" s="27"/>
      <c r="G433" s="43"/>
    </row>
    <row r="434" ht="14.25" customHeight="1">
      <c r="B434" s="14"/>
      <c r="C434" s="83">
        <v>45523.0</v>
      </c>
      <c r="D434" s="28" t="s">
        <v>1061</v>
      </c>
      <c r="E434" s="91">
        <v>100000.0</v>
      </c>
      <c r="F434" s="27"/>
      <c r="G434" s="43"/>
    </row>
    <row r="435" ht="14.25" customHeight="1">
      <c r="B435" s="14"/>
      <c r="C435" s="83">
        <v>45523.0</v>
      </c>
      <c r="D435" s="28" t="s">
        <v>66</v>
      </c>
      <c r="E435" s="91">
        <v>100000.0</v>
      </c>
      <c r="F435" s="27"/>
      <c r="G435" s="43"/>
    </row>
    <row r="436" ht="14.25" customHeight="1">
      <c r="B436" s="14"/>
      <c r="C436" s="83">
        <v>45523.0</v>
      </c>
      <c r="D436" s="28" t="s">
        <v>185</v>
      </c>
      <c r="E436" s="91">
        <v>40000.0</v>
      </c>
      <c r="F436" s="27"/>
      <c r="G436" s="43"/>
    </row>
    <row r="437" ht="14.25" customHeight="1">
      <c r="B437" s="14"/>
      <c r="C437" s="83">
        <v>45523.0</v>
      </c>
      <c r="D437" s="28" t="s">
        <v>327</v>
      </c>
      <c r="E437" s="91">
        <v>100000.0</v>
      </c>
      <c r="F437" s="27"/>
      <c r="G437" s="45" t="s">
        <v>13</v>
      </c>
    </row>
    <row r="438" ht="14.25" customHeight="1">
      <c r="B438" s="14"/>
      <c r="C438" s="83">
        <v>45523.0</v>
      </c>
      <c r="D438" s="28" t="s">
        <v>354</v>
      </c>
      <c r="E438" s="91">
        <v>100000.0</v>
      </c>
      <c r="F438" s="27"/>
      <c r="G438" s="43"/>
    </row>
    <row r="439" ht="14.25" customHeight="1">
      <c r="B439" s="14"/>
      <c r="C439" s="83">
        <v>45523.0</v>
      </c>
      <c r="D439" s="28" t="s">
        <v>245</v>
      </c>
      <c r="E439" s="91">
        <v>500000.0</v>
      </c>
      <c r="F439" s="27"/>
      <c r="G439" s="43"/>
    </row>
    <row r="440" ht="14.25" customHeight="1">
      <c r="B440" s="14"/>
      <c r="C440" s="83">
        <v>45523.0</v>
      </c>
      <c r="D440" s="28" t="s">
        <v>9</v>
      </c>
      <c r="E440" s="91">
        <v>200000.0</v>
      </c>
      <c r="F440" s="27"/>
      <c r="G440" s="43"/>
    </row>
    <row r="441" ht="14.25" customHeight="1">
      <c r="B441" s="14"/>
      <c r="C441" s="83">
        <v>45523.0</v>
      </c>
      <c r="D441" s="28" t="s">
        <v>549</v>
      </c>
      <c r="E441" s="91">
        <v>2000000.0</v>
      </c>
      <c r="F441" s="27"/>
      <c r="G441" s="43"/>
    </row>
    <row r="442" ht="14.25" customHeight="1">
      <c r="B442" s="14"/>
      <c r="C442" s="83">
        <v>45523.0</v>
      </c>
      <c r="D442" s="28" t="s">
        <v>640</v>
      </c>
      <c r="E442" s="91">
        <v>500000.0</v>
      </c>
      <c r="F442" s="27"/>
      <c r="G442" s="43"/>
    </row>
    <row r="443" ht="14.25" customHeight="1">
      <c r="B443" s="14"/>
      <c r="C443" s="83">
        <v>45523.0</v>
      </c>
      <c r="D443" s="28" t="s">
        <v>1089</v>
      </c>
      <c r="E443" s="91">
        <v>100000.0</v>
      </c>
      <c r="F443" s="27"/>
      <c r="G443" s="43"/>
    </row>
    <row r="444" ht="14.25" customHeight="1">
      <c r="B444" s="14"/>
      <c r="C444" s="83">
        <v>45523.0</v>
      </c>
      <c r="D444" s="28" t="s">
        <v>801</v>
      </c>
      <c r="E444" s="91">
        <v>118500.0</v>
      </c>
      <c r="F444" s="27"/>
      <c r="G444" s="43"/>
    </row>
    <row r="445" ht="14.25" customHeight="1">
      <c r="B445" s="14"/>
      <c r="C445" s="83">
        <v>45523.0</v>
      </c>
      <c r="D445" s="28" t="s">
        <v>280</v>
      </c>
      <c r="E445" s="91">
        <v>50000.0</v>
      </c>
      <c r="F445" s="27"/>
      <c r="G445" s="43"/>
    </row>
    <row r="446" ht="14.25" customHeight="1">
      <c r="B446" s="14"/>
      <c r="C446" s="83">
        <v>45523.0</v>
      </c>
      <c r="D446" s="28" t="s">
        <v>984</v>
      </c>
      <c r="E446" s="91">
        <v>10000.0</v>
      </c>
      <c r="F446" s="27"/>
      <c r="G446" s="43"/>
    </row>
    <row r="447" ht="14.25" customHeight="1">
      <c r="B447" s="14"/>
      <c r="C447" s="83">
        <v>45524.0</v>
      </c>
      <c r="D447" s="28" t="s">
        <v>12</v>
      </c>
      <c r="E447" s="91">
        <v>150000.0</v>
      </c>
      <c r="F447" s="27"/>
      <c r="G447" s="45" t="s">
        <v>13</v>
      </c>
    </row>
    <row r="448" ht="14.25" customHeight="1">
      <c r="B448" s="14"/>
      <c r="C448" s="83">
        <v>45524.0</v>
      </c>
      <c r="D448" s="28" t="s">
        <v>296</v>
      </c>
      <c r="E448" s="91">
        <v>50000.0</v>
      </c>
      <c r="F448" s="27"/>
      <c r="G448" s="43"/>
    </row>
    <row r="449" ht="14.25" customHeight="1">
      <c r="B449" s="14"/>
      <c r="C449" s="83">
        <v>45524.0</v>
      </c>
      <c r="D449" s="28" t="s">
        <v>474</v>
      </c>
      <c r="E449" s="91">
        <v>25000.0</v>
      </c>
      <c r="F449" s="27"/>
      <c r="G449" s="43"/>
    </row>
    <row r="450" ht="14.25" customHeight="1">
      <c r="B450" s="14"/>
      <c r="C450" s="83">
        <v>45524.0</v>
      </c>
      <c r="D450" s="28" t="s">
        <v>658</v>
      </c>
      <c r="E450" s="91">
        <v>1000000.0</v>
      </c>
      <c r="F450" s="27"/>
      <c r="G450" s="45" t="s">
        <v>13</v>
      </c>
    </row>
    <row r="451" ht="14.25" customHeight="1">
      <c r="B451" s="14"/>
      <c r="C451" s="83">
        <v>45524.0</v>
      </c>
      <c r="D451" s="28" t="s">
        <v>61</v>
      </c>
      <c r="E451" s="91">
        <v>500000.0</v>
      </c>
      <c r="F451" s="27"/>
      <c r="G451" s="43"/>
    </row>
    <row r="452" ht="14.25" customHeight="1">
      <c r="B452" s="14"/>
      <c r="C452" s="83">
        <v>45524.0</v>
      </c>
      <c r="D452" s="28" t="s">
        <v>66</v>
      </c>
      <c r="E452" s="91">
        <v>100000.0</v>
      </c>
      <c r="F452" s="27"/>
      <c r="G452" s="43"/>
    </row>
    <row r="453" ht="14.25" customHeight="1">
      <c r="B453" s="14"/>
      <c r="C453" s="83">
        <v>45524.0</v>
      </c>
      <c r="D453" s="28" t="s">
        <v>1059</v>
      </c>
      <c r="E453" s="27"/>
      <c r="F453" s="91">
        <v>3000000.0</v>
      </c>
      <c r="G453" s="43"/>
    </row>
    <row r="454" ht="14.25" customHeight="1">
      <c r="B454" s="14"/>
      <c r="C454" s="83">
        <v>45524.0</v>
      </c>
      <c r="D454" s="28" t="s">
        <v>1048</v>
      </c>
      <c r="E454" s="27"/>
      <c r="F454" s="91">
        <v>3000000.0</v>
      </c>
      <c r="G454" s="43"/>
    </row>
    <row r="455" ht="14.25" customHeight="1">
      <c r="B455" s="14"/>
      <c r="C455" s="83">
        <v>45524.0</v>
      </c>
      <c r="D455" s="28" t="s">
        <v>951</v>
      </c>
      <c r="E455" s="27"/>
      <c r="F455" s="91">
        <v>3000000.0</v>
      </c>
      <c r="G455" s="43"/>
    </row>
    <row r="456" ht="14.25" customHeight="1">
      <c r="B456" s="14"/>
      <c r="C456" s="83">
        <v>45524.0</v>
      </c>
      <c r="D456" s="28" t="s">
        <v>652</v>
      </c>
      <c r="E456" s="27"/>
      <c r="F456" s="91">
        <v>3000000.0</v>
      </c>
      <c r="G456" s="43"/>
    </row>
    <row r="457" ht="14.25" customHeight="1">
      <c r="B457" s="14"/>
      <c r="C457" s="83">
        <v>45524.0</v>
      </c>
      <c r="D457" s="28" t="s">
        <v>653</v>
      </c>
      <c r="E457" s="27"/>
      <c r="F457" s="91">
        <v>3000000.0</v>
      </c>
      <c r="G457" s="43"/>
    </row>
    <row r="458" ht="14.25" customHeight="1">
      <c r="B458" s="14"/>
      <c r="C458" s="83">
        <v>45524.0</v>
      </c>
      <c r="D458" s="28" t="s">
        <v>834</v>
      </c>
      <c r="E458" s="27"/>
      <c r="F458" s="91">
        <v>3000000.0</v>
      </c>
      <c r="G458" s="43"/>
    </row>
    <row r="459" ht="14.25" customHeight="1">
      <c r="B459" s="14"/>
      <c r="C459" s="83">
        <v>45524.0</v>
      </c>
      <c r="D459" s="28" t="s">
        <v>301</v>
      </c>
      <c r="E459" s="27"/>
      <c r="F459" s="91">
        <v>3000000.0</v>
      </c>
      <c r="G459" s="43"/>
    </row>
    <row r="460" ht="14.25" customHeight="1">
      <c r="B460" s="14"/>
      <c r="C460" s="83">
        <v>45525.0</v>
      </c>
      <c r="D460" s="28" t="s">
        <v>984</v>
      </c>
      <c r="E460" s="91">
        <v>10000.0</v>
      </c>
      <c r="F460" s="27"/>
      <c r="G460" s="43"/>
    </row>
    <row r="461" ht="14.25" customHeight="1">
      <c r="B461" s="14"/>
      <c r="C461" s="83">
        <v>45525.0</v>
      </c>
      <c r="D461" s="28" t="s">
        <v>1090</v>
      </c>
      <c r="E461" s="91">
        <v>100000.0</v>
      </c>
      <c r="F461" s="27"/>
      <c r="G461" s="43"/>
    </row>
    <row r="462" ht="14.25" customHeight="1">
      <c r="B462" s="14"/>
      <c r="C462" s="83">
        <v>45525.0</v>
      </c>
      <c r="D462" s="28" t="s">
        <v>282</v>
      </c>
      <c r="E462" s="91">
        <v>78882.0</v>
      </c>
      <c r="F462" s="27"/>
      <c r="G462" s="43"/>
    </row>
    <row r="463" ht="14.25" customHeight="1">
      <c r="B463" s="14"/>
      <c r="C463" s="83">
        <v>45525.0</v>
      </c>
      <c r="D463" s="28" t="s">
        <v>1091</v>
      </c>
      <c r="E463" s="91">
        <v>1000000.0</v>
      </c>
      <c r="F463" s="27"/>
      <c r="G463" s="43"/>
    </row>
    <row r="464" ht="14.25" customHeight="1">
      <c r="B464" s="14"/>
      <c r="C464" s="83">
        <v>45525.0</v>
      </c>
      <c r="D464" s="28" t="s">
        <v>212</v>
      </c>
      <c r="E464" s="91">
        <v>100000.0</v>
      </c>
      <c r="F464" s="27"/>
      <c r="G464" s="43"/>
    </row>
    <row r="465" ht="14.25" customHeight="1">
      <c r="B465" s="14"/>
      <c r="C465" s="83">
        <v>45525.0</v>
      </c>
      <c r="D465" s="28" t="s">
        <v>185</v>
      </c>
      <c r="E465" s="91">
        <v>40000.0</v>
      </c>
      <c r="F465" s="27"/>
      <c r="G465" s="43"/>
    </row>
    <row r="466" ht="14.25" customHeight="1">
      <c r="B466" s="14"/>
      <c r="C466" s="83">
        <v>45525.0</v>
      </c>
      <c r="D466" s="28" t="s">
        <v>213</v>
      </c>
      <c r="E466" s="91">
        <v>500000.0</v>
      </c>
      <c r="F466" s="27"/>
      <c r="G466" s="45" t="s">
        <v>13</v>
      </c>
    </row>
    <row r="467" ht="14.25" customHeight="1">
      <c r="B467" s="14"/>
      <c r="C467" s="83">
        <v>45525.0</v>
      </c>
      <c r="D467" s="28" t="s">
        <v>596</v>
      </c>
      <c r="E467" s="91">
        <v>100000.0</v>
      </c>
      <c r="F467" s="27"/>
      <c r="G467" s="43"/>
    </row>
    <row r="468" ht="14.25" customHeight="1">
      <c r="B468" s="14"/>
      <c r="C468" s="83">
        <v>45525.0</v>
      </c>
      <c r="D468" s="28" t="s">
        <v>138</v>
      </c>
      <c r="E468" s="91">
        <v>300000.0</v>
      </c>
      <c r="F468" s="27"/>
      <c r="G468" s="43"/>
    </row>
    <row r="469" ht="14.25" customHeight="1">
      <c r="B469" s="14"/>
      <c r="C469" s="83">
        <v>45525.0</v>
      </c>
      <c r="D469" s="28" t="s">
        <v>1092</v>
      </c>
      <c r="E469" s="91">
        <v>25000.0</v>
      </c>
      <c r="F469" s="27"/>
      <c r="G469" s="43"/>
    </row>
    <row r="470" ht="14.25" customHeight="1">
      <c r="B470" s="14"/>
      <c r="C470" s="83">
        <v>45525.0</v>
      </c>
      <c r="D470" s="28" t="s">
        <v>89</v>
      </c>
      <c r="E470" s="91">
        <v>150000.0</v>
      </c>
      <c r="F470" s="27"/>
      <c r="G470" s="43"/>
    </row>
    <row r="471" ht="14.25" customHeight="1">
      <c r="B471" s="14"/>
      <c r="C471" s="83">
        <v>45525.0</v>
      </c>
      <c r="D471" s="28" t="s">
        <v>306</v>
      </c>
      <c r="E471" s="91">
        <v>50000.0</v>
      </c>
      <c r="F471" s="27"/>
      <c r="G471" s="43"/>
    </row>
    <row r="472" ht="14.25" customHeight="1">
      <c r="B472" s="14"/>
      <c r="C472" s="83">
        <v>45525.0</v>
      </c>
      <c r="D472" s="28" t="s">
        <v>724</v>
      </c>
      <c r="E472" s="91">
        <v>300000.0</v>
      </c>
      <c r="F472" s="27"/>
      <c r="G472" s="45" t="s">
        <v>491</v>
      </c>
    </row>
    <row r="473" ht="14.25" customHeight="1">
      <c r="B473" s="14"/>
      <c r="C473" s="83">
        <v>45525.0</v>
      </c>
      <c r="D473" s="28" t="s">
        <v>345</v>
      </c>
      <c r="E473" s="91">
        <v>555555.0</v>
      </c>
      <c r="F473" s="27"/>
      <c r="G473" s="43"/>
    </row>
    <row r="474" ht="14.25" customHeight="1">
      <c r="B474" s="14"/>
      <c r="C474" s="83">
        <v>45525.0</v>
      </c>
      <c r="D474" s="28" t="s">
        <v>724</v>
      </c>
      <c r="E474" s="91">
        <v>300055.0</v>
      </c>
      <c r="F474" s="27"/>
      <c r="G474" s="43"/>
    </row>
    <row r="475" ht="14.25" customHeight="1">
      <c r="B475" s="14"/>
      <c r="C475" s="83">
        <v>45525.0</v>
      </c>
      <c r="D475" s="131" t="s">
        <v>309</v>
      </c>
      <c r="E475" s="91">
        <v>100000.0</v>
      </c>
      <c r="F475" s="27"/>
      <c r="G475" s="43"/>
    </row>
    <row r="476" ht="14.25" customHeight="1">
      <c r="B476" s="14"/>
      <c r="C476" s="83">
        <v>45526.0</v>
      </c>
      <c r="D476" s="131" t="s">
        <v>984</v>
      </c>
      <c r="E476" s="91">
        <v>10000.0</v>
      </c>
      <c r="F476" s="27"/>
      <c r="G476" s="43"/>
    </row>
    <row r="477" ht="14.25" customHeight="1">
      <c r="B477" s="14"/>
      <c r="C477" s="83">
        <v>45526.0</v>
      </c>
      <c r="D477" s="131" t="s">
        <v>957</v>
      </c>
      <c r="E477" s="91">
        <v>10000.0</v>
      </c>
      <c r="F477" s="27"/>
      <c r="G477" s="43"/>
    </row>
    <row r="478" ht="14.25" customHeight="1">
      <c r="B478" s="14"/>
      <c r="C478" s="83">
        <v>45526.0</v>
      </c>
      <c r="D478" s="131" t="s">
        <v>185</v>
      </c>
      <c r="E478" s="91">
        <v>20000.0</v>
      </c>
      <c r="F478" s="27"/>
      <c r="G478" s="43"/>
    </row>
    <row r="479" ht="14.25" customHeight="1">
      <c r="B479" s="14"/>
      <c r="C479" s="83">
        <v>45526.0</v>
      </c>
      <c r="D479" s="131" t="s">
        <v>415</v>
      </c>
      <c r="E479" s="91">
        <v>100000.0</v>
      </c>
      <c r="F479" s="27"/>
      <c r="G479" s="43"/>
    </row>
    <row r="480" ht="14.25" customHeight="1">
      <c r="B480" s="14"/>
      <c r="C480" s="83">
        <v>45526.0</v>
      </c>
      <c r="D480" s="131" t="s">
        <v>361</v>
      </c>
      <c r="E480" s="91">
        <v>100000.0</v>
      </c>
      <c r="F480" s="27"/>
      <c r="G480" s="43"/>
    </row>
    <row r="481" ht="14.25" customHeight="1">
      <c r="B481" s="14"/>
      <c r="C481" s="83">
        <v>45526.0</v>
      </c>
      <c r="D481" s="131" t="s">
        <v>1093</v>
      </c>
      <c r="E481" s="91">
        <v>1000000.0</v>
      </c>
      <c r="F481" s="27"/>
      <c r="G481" s="43"/>
    </row>
    <row r="482" ht="14.25" customHeight="1">
      <c r="B482" s="14"/>
      <c r="C482" s="83">
        <v>45526.0</v>
      </c>
      <c r="D482" s="131" t="s">
        <v>505</v>
      </c>
      <c r="E482" s="91">
        <v>35000.0</v>
      </c>
      <c r="F482" s="27"/>
      <c r="G482" s="45" t="s">
        <v>13</v>
      </c>
    </row>
    <row r="483" ht="14.25" customHeight="1">
      <c r="B483" s="14"/>
      <c r="C483" s="83">
        <v>45526.0</v>
      </c>
      <c r="D483" s="131" t="s">
        <v>66</v>
      </c>
      <c r="E483" s="91">
        <v>100000.0</v>
      </c>
      <c r="F483" s="27"/>
      <c r="G483" s="43"/>
    </row>
    <row r="484" ht="14.25" customHeight="1">
      <c r="B484" s="14"/>
      <c r="C484" s="83">
        <v>45526.0</v>
      </c>
      <c r="D484" s="131" t="s">
        <v>1094</v>
      </c>
      <c r="E484" s="91">
        <v>1000000.0</v>
      </c>
      <c r="F484" s="27"/>
      <c r="G484" s="43"/>
    </row>
    <row r="485" ht="14.25" customHeight="1">
      <c r="B485" s="14"/>
      <c r="C485" s="83">
        <v>45526.0</v>
      </c>
      <c r="D485" s="131" t="s">
        <v>776</v>
      </c>
      <c r="E485" s="91">
        <v>100000.0</v>
      </c>
      <c r="F485" s="27"/>
      <c r="G485" s="43"/>
    </row>
    <row r="486" ht="14.25" customHeight="1">
      <c r="B486" s="14"/>
      <c r="C486" s="83">
        <v>45526.0</v>
      </c>
      <c r="D486" s="132" t="s">
        <v>282</v>
      </c>
      <c r="E486" s="91">
        <v>78882.0</v>
      </c>
      <c r="F486" s="27"/>
      <c r="G486" s="43"/>
    </row>
    <row r="487" ht="14.25" customHeight="1">
      <c r="B487" s="14"/>
      <c r="C487" s="83">
        <v>45526.0</v>
      </c>
      <c r="D487" s="28" t="s">
        <v>1095</v>
      </c>
      <c r="E487" s="91">
        <v>500000.0</v>
      </c>
      <c r="F487" s="27"/>
      <c r="G487" s="43"/>
    </row>
    <row r="488" ht="14.25" customHeight="1">
      <c r="B488" s="14"/>
      <c r="C488" s="83">
        <v>45527.0</v>
      </c>
      <c r="D488" s="28" t="s">
        <v>177</v>
      </c>
      <c r="E488" s="91">
        <v>600000.0</v>
      </c>
      <c r="F488" s="27"/>
      <c r="G488" s="45" t="s">
        <v>56</v>
      </c>
    </row>
    <row r="489" ht="14.25" customHeight="1">
      <c r="B489" s="14"/>
      <c r="C489" s="83">
        <v>45527.0</v>
      </c>
      <c r="D489" s="28" t="s">
        <v>984</v>
      </c>
      <c r="E489" s="91">
        <v>10000.0</v>
      </c>
      <c r="F489" s="27"/>
      <c r="G489" s="43"/>
    </row>
    <row r="490" ht="14.25" customHeight="1">
      <c r="B490" s="14"/>
      <c r="C490" s="83">
        <v>45527.0</v>
      </c>
      <c r="D490" s="28" t="s">
        <v>198</v>
      </c>
      <c r="E490" s="91">
        <v>2000000.0</v>
      </c>
      <c r="F490" s="27"/>
      <c r="G490" s="43"/>
    </row>
    <row r="491" ht="14.25" customHeight="1">
      <c r="B491" s="14"/>
      <c r="C491" s="83">
        <v>45527.0</v>
      </c>
      <c r="D491" s="28" t="s">
        <v>70</v>
      </c>
      <c r="E491" s="91">
        <v>3035.0</v>
      </c>
      <c r="F491" s="27"/>
      <c r="G491" s="43"/>
    </row>
    <row r="492" ht="14.25" customHeight="1">
      <c r="B492" s="14"/>
      <c r="C492" s="83">
        <v>45527.0</v>
      </c>
      <c r="D492" s="28" t="s">
        <v>957</v>
      </c>
      <c r="E492" s="91">
        <v>15000.0</v>
      </c>
      <c r="F492" s="27"/>
      <c r="G492" s="43"/>
    </row>
    <row r="493" ht="14.25" customHeight="1">
      <c r="B493" s="14"/>
      <c r="C493" s="83">
        <v>45527.0</v>
      </c>
      <c r="D493" s="28" t="s">
        <v>1096</v>
      </c>
      <c r="E493" s="91">
        <v>500000.0</v>
      </c>
      <c r="F493" s="27"/>
      <c r="G493" s="43"/>
    </row>
    <row r="494" ht="14.25" customHeight="1">
      <c r="B494" s="14"/>
      <c r="C494" s="83">
        <v>45527.0</v>
      </c>
      <c r="D494" s="28" t="s">
        <v>66</v>
      </c>
      <c r="E494" s="91">
        <v>100000.0</v>
      </c>
      <c r="F494" s="27"/>
      <c r="G494" s="43"/>
    </row>
    <row r="495" ht="14.25" customHeight="1">
      <c r="B495" s="14"/>
      <c r="C495" s="83">
        <v>45527.0</v>
      </c>
      <c r="D495" s="28" t="s">
        <v>234</v>
      </c>
      <c r="E495" s="91">
        <v>100000.0</v>
      </c>
      <c r="F495" s="27"/>
      <c r="G495" s="43"/>
    </row>
    <row r="496" ht="14.25" customHeight="1">
      <c r="B496" s="14"/>
      <c r="C496" s="83">
        <v>45527.0</v>
      </c>
      <c r="D496" s="28" t="s">
        <v>479</v>
      </c>
      <c r="E496" s="91">
        <v>100000.0</v>
      </c>
      <c r="F496" s="27"/>
      <c r="G496" s="43"/>
    </row>
    <row r="497" ht="14.25" customHeight="1">
      <c r="B497" s="14"/>
      <c r="C497" s="83">
        <v>45527.0</v>
      </c>
      <c r="D497" s="28" t="s">
        <v>1097</v>
      </c>
      <c r="E497" s="91">
        <v>1000000.0</v>
      </c>
      <c r="F497" s="27"/>
      <c r="G497" s="43"/>
    </row>
    <row r="498" ht="14.25" customHeight="1">
      <c r="B498" s="14"/>
      <c r="C498" s="83">
        <v>45527.0</v>
      </c>
      <c r="D498" s="28" t="s">
        <v>543</v>
      </c>
      <c r="E498" s="91">
        <v>1.2E7</v>
      </c>
      <c r="F498" s="27"/>
      <c r="G498" s="45" t="s">
        <v>56</v>
      </c>
    </row>
    <row r="499" ht="14.25" customHeight="1">
      <c r="B499" s="14"/>
      <c r="C499" s="83">
        <v>45527.0</v>
      </c>
      <c r="D499" s="28" t="s">
        <v>282</v>
      </c>
      <c r="E499" s="91">
        <v>78882.0</v>
      </c>
      <c r="F499" s="27"/>
      <c r="G499" s="43"/>
    </row>
    <row r="500" ht="14.25" customHeight="1">
      <c r="B500" s="14"/>
      <c r="C500" s="83">
        <v>45527.0</v>
      </c>
      <c r="D500" s="28" t="s">
        <v>387</v>
      </c>
      <c r="E500" s="91">
        <v>200000.0</v>
      </c>
      <c r="F500" s="27"/>
      <c r="G500" s="43"/>
    </row>
    <row r="501" ht="14.25" customHeight="1">
      <c r="B501" s="14"/>
      <c r="C501" s="83">
        <v>45527.0</v>
      </c>
      <c r="D501" s="28" t="s">
        <v>508</v>
      </c>
      <c r="E501" s="91">
        <v>100000.0</v>
      </c>
      <c r="F501" s="27"/>
      <c r="G501" s="45" t="s">
        <v>56</v>
      </c>
    </row>
    <row r="502" ht="14.25" customHeight="1">
      <c r="B502" s="14"/>
      <c r="C502" s="83">
        <v>45527.0</v>
      </c>
      <c r="D502" s="28" t="s">
        <v>319</v>
      </c>
      <c r="E502" s="91">
        <v>400000.0</v>
      </c>
      <c r="F502" s="27"/>
      <c r="G502" s="43"/>
    </row>
    <row r="503" ht="14.25" customHeight="1">
      <c r="B503" s="14"/>
      <c r="C503" s="83">
        <v>45527.0</v>
      </c>
      <c r="D503" s="28" t="s">
        <v>1015</v>
      </c>
      <c r="E503" s="91">
        <v>300000.0</v>
      </c>
      <c r="F503" s="27"/>
      <c r="G503" s="43"/>
    </row>
    <row r="504" ht="14.25" customHeight="1">
      <c r="B504" s="14"/>
      <c r="C504" s="83">
        <v>45527.0</v>
      </c>
      <c r="D504" s="28" t="s">
        <v>130</v>
      </c>
      <c r="E504" s="91">
        <v>50000.0</v>
      </c>
      <c r="F504" s="27"/>
      <c r="G504" s="45" t="s">
        <v>13</v>
      </c>
    </row>
    <row r="505" ht="14.25" customHeight="1">
      <c r="B505" s="14"/>
      <c r="C505" s="83">
        <v>45527.0</v>
      </c>
      <c r="D505" s="28" t="s">
        <v>548</v>
      </c>
      <c r="E505" s="91">
        <v>1000000.0</v>
      </c>
      <c r="F505" s="27"/>
      <c r="G505" s="45" t="s">
        <v>56</v>
      </c>
    </row>
    <row r="506" ht="14.25" customHeight="1">
      <c r="B506" s="14"/>
      <c r="C506" s="83">
        <v>45527.0</v>
      </c>
      <c r="D506" s="28" t="s">
        <v>661</v>
      </c>
      <c r="E506" s="91">
        <v>50000.0</v>
      </c>
      <c r="F506" s="27"/>
      <c r="G506" s="43"/>
    </row>
    <row r="507" ht="14.25" customHeight="1">
      <c r="B507" s="14"/>
      <c r="C507" s="83">
        <v>45527.0</v>
      </c>
      <c r="D507" s="28" t="s">
        <v>984</v>
      </c>
      <c r="E507" s="91">
        <v>10000.0</v>
      </c>
      <c r="F507" s="27"/>
      <c r="G507" s="43"/>
    </row>
    <row r="508" ht="14.25" customHeight="1">
      <c r="B508" s="14"/>
      <c r="C508" s="83">
        <v>45527.0</v>
      </c>
      <c r="D508" s="28" t="s">
        <v>10</v>
      </c>
      <c r="E508" s="91">
        <v>50000.0</v>
      </c>
      <c r="F508" s="27"/>
      <c r="G508" s="43"/>
    </row>
    <row r="509" ht="14.25" customHeight="1">
      <c r="B509" s="14"/>
      <c r="C509" s="83">
        <v>45527.0</v>
      </c>
      <c r="D509" s="28" t="s">
        <v>290</v>
      </c>
      <c r="E509" s="91">
        <v>100000.0</v>
      </c>
      <c r="F509" s="27"/>
      <c r="G509" s="43"/>
    </row>
    <row r="510" ht="14.25" customHeight="1">
      <c r="B510" s="14"/>
      <c r="C510" s="83">
        <v>45528.0</v>
      </c>
      <c r="D510" s="28" t="s">
        <v>66</v>
      </c>
      <c r="E510" s="91">
        <v>100000.0</v>
      </c>
      <c r="F510" s="27"/>
      <c r="G510" s="43"/>
    </row>
    <row r="511" ht="14.25" customHeight="1">
      <c r="B511" s="14"/>
      <c r="C511" s="83">
        <v>45528.0</v>
      </c>
      <c r="D511" s="28" t="s">
        <v>474</v>
      </c>
      <c r="E511" s="91">
        <v>50000.0</v>
      </c>
      <c r="F511" s="27"/>
      <c r="G511" s="43"/>
    </row>
    <row r="512" ht="14.25" customHeight="1">
      <c r="B512" s="14"/>
      <c r="C512" s="83">
        <v>45528.0</v>
      </c>
      <c r="D512" s="28" t="s">
        <v>368</v>
      </c>
      <c r="E512" s="91">
        <v>50000.0</v>
      </c>
      <c r="F512" s="27"/>
      <c r="G512" s="43"/>
    </row>
    <row r="513" ht="14.25" customHeight="1">
      <c r="B513" s="14"/>
      <c r="C513" s="83">
        <v>45528.0</v>
      </c>
      <c r="D513" s="28" t="s">
        <v>364</v>
      </c>
      <c r="E513" s="91">
        <v>300000.0</v>
      </c>
      <c r="F513" s="27"/>
      <c r="G513" s="43"/>
    </row>
    <row r="514" ht="14.25" customHeight="1">
      <c r="B514" s="14"/>
      <c r="C514" s="83">
        <v>45528.0</v>
      </c>
      <c r="D514" s="28" t="s">
        <v>1048</v>
      </c>
      <c r="E514" s="91"/>
      <c r="F514" s="91">
        <v>3000000.0</v>
      </c>
      <c r="G514" s="43"/>
    </row>
    <row r="515" ht="14.25" customHeight="1">
      <c r="B515" s="14"/>
      <c r="C515" s="83">
        <v>45528.0</v>
      </c>
      <c r="D515" s="28" t="s">
        <v>962</v>
      </c>
      <c r="E515" s="91"/>
      <c r="F515" s="91">
        <v>3000000.0</v>
      </c>
      <c r="G515" s="43"/>
    </row>
    <row r="516" ht="14.25" customHeight="1">
      <c r="B516" s="14"/>
      <c r="C516" s="83">
        <v>45528.0</v>
      </c>
      <c r="D516" s="28" t="s">
        <v>625</v>
      </c>
      <c r="E516" s="91"/>
      <c r="F516" s="91">
        <v>3000000.0</v>
      </c>
      <c r="G516" s="43"/>
    </row>
    <row r="517" ht="14.25" customHeight="1">
      <c r="B517" s="14"/>
      <c r="C517" s="83">
        <v>45528.0</v>
      </c>
      <c r="D517" s="28" t="s">
        <v>1049</v>
      </c>
      <c r="E517" s="91"/>
      <c r="F517" s="91">
        <v>3000000.0</v>
      </c>
      <c r="G517" s="43"/>
    </row>
    <row r="518" ht="14.25" customHeight="1">
      <c r="B518" s="14"/>
      <c r="C518" s="83">
        <v>45528.0</v>
      </c>
      <c r="D518" s="28" t="s">
        <v>150</v>
      </c>
      <c r="E518" s="91"/>
      <c r="F518" s="91">
        <v>3000000.0</v>
      </c>
      <c r="G518" s="43"/>
    </row>
    <row r="519" ht="14.25" customHeight="1">
      <c r="B519" s="14"/>
      <c r="C519" s="83">
        <v>45528.0</v>
      </c>
      <c r="D519" s="28" t="s">
        <v>151</v>
      </c>
      <c r="E519" s="91"/>
      <c r="F519" s="91">
        <v>3000000.0</v>
      </c>
      <c r="G519" s="43"/>
    </row>
    <row r="520" ht="14.25" customHeight="1">
      <c r="B520" s="14"/>
      <c r="C520" s="83">
        <v>45528.0</v>
      </c>
      <c r="D520" s="28" t="s">
        <v>652</v>
      </c>
      <c r="E520" s="91"/>
      <c r="F520" s="91">
        <v>3000000.0</v>
      </c>
      <c r="G520" s="43"/>
    </row>
    <row r="521" ht="14.25" customHeight="1">
      <c r="B521" s="14"/>
      <c r="C521" s="83">
        <v>45528.0</v>
      </c>
      <c r="D521" s="28" t="s">
        <v>653</v>
      </c>
      <c r="E521" s="91"/>
      <c r="F521" s="91">
        <v>3000000.0</v>
      </c>
      <c r="G521" s="43"/>
    </row>
    <row r="522" ht="14.25" customHeight="1">
      <c r="B522" s="14"/>
      <c r="C522" s="83">
        <v>45528.0</v>
      </c>
      <c r="D522" s="28" t="s">
        <v>452</v>
      </c>
      <c r="E522" s="91"/>
      <c r="F522" s="91">
        <v>3000000.0</v>
      </c>
      <c r="G522" s="43"/>
    </row>
    <row r="523" ht="14.25" customHeight="1">
      <c r="B523" s="14"/>
      <c r="C523" s="83">
        <v>45528.0</v>
      </c>
      <c r="D523" s="28" t="s">
        <v>154</v>
      </c>
      <c r="E523" s="91"/>
      <c r="F523" s="91">
        <v>3000000.0</v>
      </c>
      <c r="G523" s="43"/>
    </row>
    <row r="524" ht="14.25" customHeight="1">
      <c r="B524" s="14"/>
      <c r="C524" s="83">
        <v>45528.0</v>
      </c>
      <c r="D524" s="28" t="s">
        <v>1066</v>
      </c>
      <c r="E524" s="91"/>
      <c r="F524" s="91">
        <v>3000000.0</v>
      </c>
      <c r="G524" s="43"/>
    </row>
    <row r="525" ht="14.25" customHeight="1">
      <c r="B525" s="14"/>
      <c r="C525" s="83">
        <v>45528.0</v>
      </c>
      <c r="D525" s="28" t="s">
        <v>907</v>
      </c>
      <c r="E525" s="91"/>
      <c r="F525" s="91">
        <v>3000000.0</v>
      </c>
      <c r="G525" s="43"/>
    </row>
    <row r="526" ht="14.25" customHeight="1">
      <c r="B526" s="14"/>
      <c r="C526" s="83">
        <v>45528.0</v>
      </c>
      <c r="D526" s="28" t="s">
        <v>299</v>
      </c>
      <c r="E526" s="91"/>
      <c r="F526" s="91">
        <v>3000000.0</v>
      </c>
      <c r="G526" s="43"/>
    </row>
    <row r="527" ht="14.25" customHeight="1">
      <c r="B527" s="14"/>
      <c r="C527" s="83">
        <v>45528.0</v>
      </c>
      <c r="D527" s="28" t="s">
        <v>1034</v>
      </c>
      <c r="E527" s="91">
        <v>50000.0</v>
      </c>
      <c r="F527" s="27"/>
      <c r="G527" s="43"/>
    </row>
    <row r="528" ht="14.25" customHeight="1">
      <c r="B528" s="14"/>
      <c r="C528" s="83">
        <v>45528.0</v>
      </c>
      <c r="D528" s="28" t="s">
        <v>390</v>
      </c>
      <c r="E528" s="91">
        <v>1000000.0</v>
      </c>
      <c r="F528" s="27"/>
      <c r="G528" s="43"/>
    </row>
    <row r="529" ht="14.25" customHeight="1">
      <c r="B529" s="14"/>
      <c r="C529" s="83">
        <v>45528.0</v>
      </c>
      <c r="D529" s="28" t="s">
        <v>314</v>
      </c>
      <c r="E529" s="91">
        <v>100000.0</v>
      </c>
      <c r="F529" s="27"/>
      <c r="G529" s="45" t="s">
        <v>13</v>
      </c>
    </row>
    <row r="530" ht="14.25" customHeight="1">
      <c r="B530" s="14"/>
      <c r="C530" s="83">
        <v>45528.0</v>
      </c>
      <c r="D530" s="28" t="s">
        <v>71</v>
      </c>
      <c r="E530" s="91">
        <v>500000.0</v>
      </c>
      <c r="F530" s="27"/>
      <c r="G530" s="45" t="s">
        <v>13</v>
      </c>
    </row>
    <row r="531" ht="14.25" customHeight="1">
      <c r="B531" s="14"/>
      <c r="C531" s="83">
        <v>45529.0</v>
      </c>
      <c r="D531" s="28" t="s">
        <v>1085</v>
      </c>
      <c r="E531" s="91">
        <v>50000.0</v>
      </c>
      <c r="F531" s="27"/>
      <c r="G531" s="43"/>
    </row>
    <row r="532" ht="14.25" customHeight="1">
      <c r="B532" s="14"/>
      <c r="C532" s="83">
        <v>45529.0</v>
      </c>
      <c r="D532" s="28" t="s">
        <v>483</v>
      </c>
      <c r="E532" s="91">
        <v>500123.0</v>
      </c>
      <c r="F532" s="27"/>
      <c r="G532" s="43"/>
    </row>
    <row r="533" ht="14.25" customHeight="1">
      <c r="B533" s="14"/>
      <c r="C533" s="83">
        <v>45529.0</v>
      </c>
      <c r="D533" s="28" t="s">
        <v>486</v>
      </c>
      <c r="E533" s="91">
        <v>50000.0</v>
      </c>
      <c r="F533" s="27"/>
      <c r="G533" s="43"/>
    </row>
    <row r="534" ht="14.25" customHeight="1">
      <c r="B534" s="14"/>
      <c r="C534" s="83">
        <v>45529.0</v>
      </c>
      <c r="D534" s="28" t="s">
        <v>637</v>
      </c>
      <c r="E534" s="91">
        <v>20000.0</v>
      </c>
      <c r="F534" s="27"/>
      <c r="G534" s="43"/>
    </row>
    <row r="535" ht="14.25" customHeight="1">
      <c r="B535" s="14"/>
      <c r="C535" s="83">
        <v>45529.0</v>
      </c>
      <c r="D535" s="28" t="s">
        <v>178</v>
      </c>
      <c r="E535" s="91">
        <v>1500000.0</v>
      </c>
      <c r="F535" s="27"/>
      <c r="G535" s="43"/>
    </row>
    <row r="536" ht="14.25" customHeight="1">
      <c r="B536" s="14"/>
      <c r="C536" s="83">
        <v>45529.0</v>
      </c>
      <c r="D536" s="28" t="s">
        <v>234</v>
      </c>
      <c r="E536" s="91">
        <v>100000.0</v>
      </c>
      <c r="F536" s="27"/>
      <c r="G536" s="43"/>
    </row>
    <row r="537" ht="14.25" customHeight="1">
      <c r="B537" s="14"/>
      <c r="C537" s="83">
        <v>45529.0</v>
      </c>
      <c r="D537" s="28" t="s">
        <v>282</v>
      </c>
      <c r="E537" s="91">
        <v>78882.0</v>
      </c>
      <c r="F537" s="27"/>
      <c r="G537" s="43"/>
    </row>
    <row r="538" ht="14.25" customHeight="1">
      <c r="B538" s="14"/>
      <c r="C538" s="83">
        <v>45529.0</v>
      </c>
      <c r="D538" s="28" t="s">
        <v>66</v>
      </c>
      <c r="E538" s="91">
        <v>100000.0</v>
      </c>
      <c r="F538" s="27"/>
      <c r="G538" s="43"/>
    </row>
    <row r="539" ht="14.25" customHeight="1">
      <c r="B539" s="14"/>
      <c r="C539" s="83">
        <v>45529.0</v>
      </c>
      <c r="D539" s="28" t="s">
        <v>891</v>
      </c>
      <c r="E539" s="91">
        <v>250000.0</v>
      </c>
      <c r="F539" s="27"/>
      <c r="G539" s="43"/>
    </row>
    <row r="540" ht="14.25" customHeight="1">
      <c r="B540" s="14"/>
      <c r="C540" s="83">
        <v>45529.0</v>
      </c>
      <c r="D540" s="28" t="s">
        <v>51</v>
      </c>
      <c r="E540" s="91">
        <v>25000.0</v>
      </c>
      <c r="F540" s="27"/>
      <c r="G540" s="45" t="s">
        <v>13</v>
      </c>
    </row>
    <row r="541" ht="14.25" customHeight="1">
      <c r="B541" s="14"/>
      <c r="C541" s="83">
        <v>45529.0</v>
      </c>
      <c r="D541" s="28" t="s">
        <v>197</v>
      </c>
      <c r="E541" s="91">
        <v>50000.0</v>
      </c>
      <c r="F541" s="27"/>
      <c r="G541" s="45" t="s">
        <v>13</v>
      </c>
    </row>
    <row r="542" ht="14.25" customHeight="1">
      <c r="B542" s="14"/>
      <c r="C542" s="83">
        <v>45529.0</v>
      </c>
      <c r="D542" s="28" t="s">
        <v>788</v>
      </c>
      <c r="E542" s="91">
        <v>1000000.0</v>
      </c>
      <c r="F542" s="27"/>
      <c r="G542" s="45" t="s">
        <v>13</v>
      </c>
    </row>
    <row r="543" ht="14.25" customHeight="1">
      <c r="B543" s="14"/>
      <c r="C543" s="83">
        <v>45529.0</v>
      </c>
      <c r="D543" s="28" t="s">
        <v>488</v>
      </c>
      <c r="E543" s="91">
        <v>20000.0</v>
      </c>
      <c r="F543" s="27"/>
      <c r="G543" s="43"/>
    </row>
    <row r="544" ht="14.25" customHeight="1">
      <c r="B544" s="14"/>
      <c r="C544" s="83">
        <v>45529.0</v>
      </c>
      <c r="D544" s="28" t="s">
        <v>174</v>
      </c>
      <c r="E544" s="91">
        <v>250000.0</v>
      </c>
      <c r="F544" s="27"/>
      <c r="G544" s="45" t="s">
        <v>13</v>
      </c>
    </row>
    <row r="545" ht="14.25" customHeight="1">
      <c r="B545" s="14"/>
      <c r="C545" s="83">
        <v>45529.0</v>
      </c>
      <c r="D545" s="28" t="s">
        <v>931</v>
      </c>
      <c r="E545" s="91">
        <v>50000.0</v>
      </c>
      <c r="F545" s="27"/>
      <c r="G545" s="45" t="s">
        <v>56</v>
      </c>
    </row>
    <row r="546" ht="14.25" customHeight="1">
      <c r="B546" s="14"/>
      <c r="C546" s="83">
        <v>45529.0</v>
      </c>
      <c r="D546" s="28" t="s">
        <v>113</v>
      </c>
      <c r="E546" s="91">
        <v>200000.0</v>
      </c>
      <c r="F546" s="27"/>
      <c r="G546" s="43"/>
    </row>
    <row r="547" ht="14.25" customHeight="1">
      <c r="B547" s="14"/>
      <c r="C547" s="83">
        <v>45529.0</v>
      </c>
      <c r="D547" s="28" t="s">
        <v>213</v>
      </c>
      <c r="E547" s="91">
        <v>500000.0</v>
      </c>
      <c r="F547" s="27"/>
      <c r="G547" s="45" t="s">
        <v>13</v>
      </c>
    </row>
    <row r="548" ht="14.25" customHeight="1">
      <c r="B548" s="14"/>
      <c r="C548" s="83">
        <v>45530.0</v>
      </c>
      <c r="D548" s="28" t="s">
        <v>994</v>
      </c>
      <c r="E548" s="91">
        <v>50000.0</v>
      </c>
      <c r="F548" s="27"/>
      <c r="G548" s="45" t="s">
        <v>13</v>
      </c>
    </row>
    <row r="549" ht="14.25" customHeight="1">
      <c r="B549" s="14"/>
      <c r="C549" s="83">
        <v>45530.0</v>
      </c>
      <c r="D549" s="28" t="s">
        <v>20</v>
      </c>
      <c r="E549" s="91">
        <v>50000.0</v>
      </c>
      <c r="F549" s="27"/>
      <c r="G549" s="43"/>
    </row>
    <row r="550" ht="14.25" customHeight="1">
      <c r="B550" s="14"/>
      <c r="C550" s="83">
        <v>45530.0</v>
      </c>
      <c r="D550" s="28" t="s">
        <v>91</v>
      </c>
      <c r="E550" s="91">
        <v>50000.0</v>
      </c>
      <c r="F550" s="27"/>
      <c r="G550" s="43"/>
    </row>
    <row r="551" ht="14.25" customHeight="1">
      <c r="B551" s="14"/>
      <c r="C551" s="83">
        <v>45530.0</v>
      </c>
      <c r="D551" s="28" t="s">
        <v>792</v>
      </c>
      <c r="E551" s="91">
        <v>49999.0</v>
      </c>
      <c r="F551" s="27"/>
      <c r="G551" s="43"/>
    </row>
    <row r="552" ht="14.25" customHeight="1">
      <c r="B552" s="14"/>
      <c r="C552" s="83">
        <v>45530.0</v>
      </c>
      <c r="D552" s="28" t="s">
        <v>282</v>
      </c>
      <c r="E552" s="91">
        <v>78882.0</v>
      </c>
      <c r="F552" s="27"/>
      <c r="G552" s="43"/>
    </row>
    <row r="553" ht="14.25" customHeight="1">
      <c r="B553" s="14"/>
      <c r="C553" s="83">
        <v>45530.0</v>
      </c>
      <c r="D553" s="28" t="s">
        <v>515</v>
      </c>
      <c r="E553" s="91">
        <v>500000.0</v>
      </c>
      <c r="F553" s="27"/>
      <c r="G553" s="43"/>
    </row>
    <row r="554" ht="14.25" customHeight="1">
      <c r="B554" s="14"/>
      <c r="C554" s="83">
        <v>45530.0</v>
      </c>
      <c r="D554" s="28" t="s">
        <v>196</v>
      </c>
      <c r="E554" s="91">
        <v>150000.0</v>
      </c>
      <c r="F554" s="27"/>
      <c r="G554" s="45" t="s">
        <v>13</v>
      </c>
    </row>
    <row r="555" ht="14.25" customHeight="1">
      <c r="B555" s="14"/>
      <c r="C555" s="83">
        <v>45530.0</v>
      </c>
      <c r="D555" s="28" t="s">
        <v>171</v>
      </c>
      <c r="E555" s="91">
        <v>70000.0</v>
      </c>
      <c r="F555" s="27"/>
      <c r="G555" s="43"/>
    </row>
    <row r="556" ht="14.25" customHeight="1">
      <c r="B556" s="14"/>
      <c r="C556" s="83">
        <v>45530.0</v>
      </c>
      <c r="D556" s="28" t="s">
        <v>1098</v>
      </c>
      <c r="E556" s="91">
        <v>50000.0</v>
      </c>
      <c r="F556" s="27"/>
      <c r="G556" s="43"/>
    </row>
    <row r="557" ht="14.25" customHeight="1">
      <c r="B557" s="14"/>
      <c r="C557" s="83">
        <v>45530.0</v>
      </c>
      <c r="D557" s="28" t="s">
        <v>230</v>
      </c>
      <c r="E557" s="91">
        <v>100000.0</v>
      </c>
      <c r="F557" s="27"/>
      <c r="G557" s="43"/>
    </row>
    <row r="558" ht="14.25" customHeight="1">
      <c r="B558" s="14"/>
      <c r="C558" s="83">
        <v>45530.0</v>
      </c>
      <c r="D558" s="28" t="s">
        <v>373</v>
      </c>
      <c r="E558" s="91">
        <v>40000.0</v>
      </c>
      <c r="F558" s="27"/>
      <c r="G558" s="45" t="s">
        <v>13</v>
      </c>
    </row>
    <row r="559" ht="14.25" customHeight="1">
      <c r="B559" s="14"/>
      <c r="C559" s="83">
        <v>45530.0</v>
      </c>
      <c r="D559" s="28" t="s">
        <v>12</v>
      </c>
      <c r="E559" s="91">
        <v>100000.0</v>
      </c>
      <c r="F559" s="27"/>
      <c r="G559" s="45" t="s">
        <v>13</v>
      </c>
    </row>
    <row r="560" ht="14.25" customHeight="1">
      <c r="B560" s="14"/>
      <c r="C560" s="83">
        <v>45530.0</v>
      </c>
      <c r="D560" s="28" t="s">
        <v>658</v>
      </c>
      <c r="E560" s="91">
        <v>1000000.0</v>
      </c>
      <c r="F560" s="27"/>
      <c r="G560" s="45" t="s">
        <v>13</v>
      </c>
    </row>
    <row r="561" ht="14.25" customHeight="1">
      <c r="B561" s="14"/>
      <c r="C561" s="83">
        <v>45530.0</v>
      </c>
      <c r="D561" s="28" t="s">
        <v>9</v>
      </c>
      <c r="E561" s="91">
        <v>200000.0</v>
      </c>
      <c r="F561" s="27"/>
      <c r="G561" s="43"/>
    </row>
    <row r="562" ht="14.25" customHeight="1">
      <c r="B562" s="14"/>
      <c r="C562" s="83">
        <v>45530.0</v>
      </c>
      <c r="D562" s="28" t="s">
        <v>66</v>
      </c>
      <c r="E562" s="91">
        <v>100000.0</v>
      </c>
      <c r="F562" s="27"/>
      <c r="G562" s="43"/>
    </row>
    <row r="563" ht="14.25" customHeight="1">
      <c r="B563" s="14"/>
      <c r="C563" s="83">
        <v>45530.0</v>
      </c>
      <c r="D563" s="28" t="s">
        <v>212</v>
      </c>
      <c r="E563" s="91">
        <v>100000.0</v>
      </c>
      <c r="F563" s="27"/>
      <c r="G563" s="43"/>
    </row>
    <row r="564" ht="14.25" customHeight="1">
      <c r="B564" s="14"/>
      <c r="C564" s="83">
        <v>45530.0</v>
      </c>
      <c r="D564" s="28" t="s">
        <v>850</v>
      </c>
      <c r="E564" s="91">
        <v>110000.0</v>
      </c>
      <c r="F564" s="27"/>
      <c r="G564" s="43"/>
    </row>
    <row r="565" ht="14.25" customHeight="1">
      <c r="B565" s="14"/>
      <c r="C565" s="83">
        <v>45530.0</v>
      </c>
      <c r="D565" s="28" t="s">
        <v>234</v>
      </c>
      <c r="E565" s="91">
        <v>120000.0</v>
      </c>
      <c r="F565" s="27"/>
      <c r="G565" s="43"/>
    </row>
    <row r="566" ht="14.25" customHeight="1">
      <c r="B566" s="14"/>
      <c r="C566" s="83">
        <v>45530.0</v>
      </c>
      <c r="D566" s="28" t="s">
        <v>984</v>
      </c>
      <c r="E566" s="91">
        <v>10000.0</v>
      </c>
      <c r="F566" s="27"/>
      <c r="G566" s="43"/>
    </row>
    <row r="567" ht="14.25" customHeight="1">
      <c r="B567" s="14"/>
      <c r="C567" s="83">
        <v>45531.0</v>
      </c>
      <c r="D567" s="28" t="s">
        <v>984</v>
      </c>
      <c r="E567" s="91">
        <v>10000.0</v>
      </c>
      <c r="F567" s="27"/>
      <c r="G567" s="43"/>
    </row>
    <row r="568" ht="14.25" customHeight="1">
      <c r="B568" s="14"/>
      <c r="C568" s="83">
        <v>45531.0</v>
      </c>
      <c r="D568" s="28" t="s">
        <v>361</v>
      </c>
      <c r="E568" s="91">
        <v>100000.0</v>
      </c>
      <c r="F568" s="27"/>
      <c r="G568" s="43"/>
    </row>
    <row r="569" ht="14.25" customHeight="1">
      <c r="B569" s="14"/>
      <c r="C569" s="83">
        <v>45531.0</v>
      </c>
      <c r="D569" s="28" t="s">
        <v>70</v>
      </c>
      <c r="E569" s="91">
        <v>15000.0</v>
      </c>
      <c r="F569" s="27"/>
      <c r="G569" s="43"/>
    </row>
    <row r="570" ht="14.25" customHeight="1">
      <c r="B570" s="14"/>
      <c r="C570" s="83">
        <v>45531.0</v>
      </c>
      <c r="D570" s="28" t="s">
        <v>1099</v>
      </c>
      <c r="E570" s="91">
        <v>100000.0</v>
      </c>
      <c r="F570" s="27"/>
      <c r="G570" s="45" t="s">
        <v>13</v>
      </c>
    </row>
    <row r="571" ht="14.25" customHeight="1">
      <c r="B571" s="14"/>
      <c r="C571" s="83">
        <v>45531.0</v>
      </c>
      <c r="D571" s="28" t="s">
        <v>388</v>
      </c>
      <c r="E571" s="91">
        <v>150000.0</v>
      </c>
      <c r="F571" s="27"/>
      <c r="G571" s="43"/>
    </row>
    <row r="572" ht="14.25" customHeight="1">
      <c r="B572" s="14"/>
      <c r="C572" s="83">
        <v>45531.0</v>
      </c>
      <c r="D572" s="28" t="s">
        <v>66</v>
      </c>
      <c r="E572" s="91">
        <v>100000.0</v>
      </c>
      <c r="F572" s="27"/>
      <c r="G572" s="43"/>
    </row>
    <row r="573" ht="14.25" customHeight="1">
      <c r="B573" s="14"/>
      <c r="C573" s="83">
        <v>45531.0</v>
      </c>
      <c r="D573" s="28" t="s">
        <v>185</v>
      </c>
      <c r="E573" s="91">
        <v>40000.0</v>
      </c>
      <c r="F573" s="27"/>
      <c r="G573" s="43"/>
    </row>
    <row r="574" ht="14.25" customHeight="1">
      <c r="B574" s="14"/>
      <c r="C574" s="83">
        <v>45531.0</v>
      </c>
      <c r="D574" s="28" t="s">
        <v>282</v>
      </c>
      <c r="E574" s="91">
        <v>78882.0</v>
      </c>
      <c r="F574" s="27"/>
      <c r="G574" s="43"/>
    </row>
    <row r="575" ht="14.25" customHeight="1">
      <c r="B575" s="14"/>
      <c r="C575" s="83">
        <v>45531.0</v>
      </c>
      <c r="D575" s="28" t="s">
        <v>227</v>
      </c>
      <c r="E575" s="91">
        <v>200000.0</v>
      </c>
      <c r="F575" s="27"/>
      <c r="G575" s="43"/>
    </row>
    <row r="576" ht="14.25" customHeight="1">
      <c r="B576" s="14"/>
      <c r="C576" s="83">
        <v>45531.0</v>
      </c>
      <c r="D576" s="28" t="s">
        <v>376</v>
      </c>
      <c r="E576" s="91">
        <v>100000.0</v>
      </c>
      <c r="F576" s="27"/>
      <c r="G576" s="43"/>
    </row>
    <row r="577" ht="14.25" customHeight="1">
      <c r="B577" s="14"/>
      <c r="C577" s="83">
        <v>45531.0</v>
      </c>
      <c r="D577" s="28" t="s">
        <v>70</v>
      </c>
      <c r="E577" s="91">
        <v>4000.0</v>
      </c>
      <c r="F577" s="27"/>
      <c r="G577" s="43"/>
    </row>
    <row r="578" ht="14.25" customHeight="1">
      <c r="B578" s="14"/>
      <c r="C578" s="83">
        <v>45531.0</v>
      </c>
      <c r="D578" s="28" t="s">
        <v>28</v>
      </c>
      <c r="E578" s="91">
        <v>500000.0</v>
      </c>
      <c r="F578" s="27"/>
      <c r="G578" s="45" t="s">
        <v>13</v>
      </c>
    </row>
    <row r="579" ht="14.25" customHeight="1">
      <c r="B579" s="14"/>
      <c r="C579" s="83">
        <v>45531.0</v>
      </c>
      <c r="D579" s="28" t="s">
        <v>348</v>
      </c>
      <c r="E579" s="91">
        <v>70000.0</v>
      </c>
      <c r="F579" s="27"/>
      <c r="G579" s="43"/>
    </row>
    <row r="580" ht="14.25" customHeight="1">
      <c r="B580" s="14"/>
      <c r="C580" s="83">
        <v>45531.0</v>
      </c>
      <c r="D580" s="28" t="s">
        <v>234</v>
      </c>
      <c r="E580" s="91">
        <v>120000.0</v>
      </c>
      <c r="F580" s="27"/>
      <c r="G580" s="43"/>
    </row>
    <row r="581" ht="14.25" customHeight="1">
      <c r="B581" s="14"/>
      <c r="C581" s="83">
        <v>45531.0</v>
      </c>
      <c r="D581" s="28" t="s">
        <v>327</v>
      </c>
      <c r="E581" s="91">
        <v>100000.0</v>
      </c>
      <c r="F581" s="27"/>
      <c r="G581" s="45" t="s">
        <v>13</v>
      </c>
    </row>
    <row r="582" ht="14.25" customHeight="1">
      <c r="B582" s="14"/>
      <c r="C582" s="83">
        <v>45531.0</v>
      </c>
      <c r="D582" s="28" t="s">
        <v>1059</v>
      </c>
      <c r="E582" s="91"/>
      <c r="F582" s="91">
        <v>3000000.0</v>
      </c>
      <c r="G582" s="43"/>
    </row>
    <row r="583" ht="14.25" customHeight="1">
      <c r="B583" s="14"/>
      <c r="C583" s="83">
        <v>45531.0</v>
      </c>
      <c r="D583" s="28" t="s">
        <v>1048</v>
      </c>
      <c r="E583" s="91"/>
      <c r="F583" s="91">
        <v>3000000.0</v>
      </c>
      <c r="G583" s="43"/>
    </row>
    <row r="584" ht="14.25" customHeight="1">
      <c r="B584" s="14"/>
      <c r="C584" s="83">
        <v>45531.0</v>
      </c>
      <c r="D584" s="28" t="s">
        <v>951</v>
      </c>
      <c r="E584" s="91"/>
      <c r="F584" s="91">
        <v>3000000.0</v>
      </c>
      <c r="G584" s="43"/>
    </row>
    <row r="585" ht="14.25" customHeight="1">
      <c r="B585" s="14"/>
      <c r="C585" s="83">
        <v>45531.0</v>
      </c>
      <c r="D585" s="28" t="s">
        <v>652</v>
      </c>
      <c r="E585" s="91"/>
      <c r="F585" s="91">
        <v>3000000.0</v>
      </c>
      <c r="G585" s="43"/>
    </row>
    <row r="586" ht="14.25" customHeight="1">
      <c r="B586" s="14"/>
      <c r="C586" s="83">
        <v>45531.0</v>
      </c>
      <c r="D586" s="28" t="s">
        <v>653</v>
      </c>
      <c r="E586" s="91"/>
      <c r="F586" s="91">
        <v>3000000.0</v>
      </c>
      <c r="G586" s="43"/>
    </row>
    <row r="587" ht="14.25" customHeight="1">
      <c r="B587" s="14"/>
      <c r="C587" s="83">
        <v>45531.0</v>
      </c>
      <c r="D587" s="28" t="s">
        <v>834</v>
      </c>
      <c r="E587" s="91"/>
      <c r="F587" s="91">
        <v>3000000.0</v>
      </c>
      <c r="G587" s="43"/>
    </row>
    <row r="588" ht="14.25" customHeight="1">
      <c r="B588" s="14"/>
      <c r="C588" s="83">
        <v>45531.0</v>
      </c>
      <c r="D588" s="28" t="s">
        <v>301</v>
      </c>
      <c r="E588" s="91"/>
      <c r="F588" s="91">
        <v>3000000.0</v>
      </c>
      <c r="G588" s="43"/>
    </row>
    <row r="589" ht="14.25" customHeight="1">
      <c r="B589" s="14"/>
      <c r="C589" s="83">
        <v>45532.0</v>
      </c>
      <c r="D589" s="28" t="s">
        <v>850</v>
      </c>
      <c r="E589" s="91">
        <v>100000.0</v>
      </c>
      <c r="F589" s="27"/>
      <c r="G589" s="43"/>
    </row>
    <row r="590" ht="14.25" customHeight="1">
      <c r="B590" s="14"/>
      <c r="C590" s="83">
        <v>45532.0</v>
      </c>
      <c r="D590" s="28" t="s">
        <v>185</v>
      </c>
      <c r="E590" s="91">
        <v>40000.0</v>
      </c>
      <c r="F590" s="27"/>
      <c r="G590" s="43"/>
    </row>
    <row r="591" ht="14.25" customHeight="1">
      <c r="B591" s="14"/>
      <c r="C591" s="83">
        <v>45532.0</v>
      </c>
      <c r="D591" s="28" t="s">
        <v>66</v>
      </c>
      <c r="E591" s="91">
        <v>100000.0</v>
      </c>
      <c r="F591" s="27"/>
      <c r="G591" s="43"/>
    </row>
    <row r="592" ht="14.25" customHeight="1">
      <c r="B592" s="14"/>
      <c r="C592" s="83">
        <v>45532.0</v>
      </c>
      <c r="D592" s="28" t="s">
        <v>505</v>
      </c>
      <c r="E592" s="91">
        <v>20000.0</v>
      </c>
      <c r="F592" s="27"/>
      <c r="G592" s="45" t="s">
        <v>13</v>
      </c>
    </row>
    <row r="593" ht="14.25" customHeight="1">
      <c r="B593" s="14"/>
      <c r="C593" s="83">
        <v>45532.0</v>
      </c>
      <c r="D593" s="28" t="s">
        <v>282</v>
      </c>
      <c r="E593" s="91">
        <v>78882.0</v>
      </c>
      <c r="F593" s="27"/>
      <c r="G593" s="43"/>
    </row>
    <row r="594" ht="14.25" customHeight="1">
      <c r="B594" s="14"/>
      <c r="C594" s="83">
        <v>45532.0</v>
      </c>
      <c r="D594" s="28" t="s">
        <v>1085</v>
      </c>
      <c r="E594" s="91">
        <v>50000.0</v>
      </c>
      <c r="F594" s="27"/>
      <c r="G594" s="43"/>
    </row>
    <row r="595" ht="14.25" customHeight="1">
      <c r="B595" s="14"/>
      <c r="C595" s="83">
        <v>45532.0</v>
      </c>
      <c r="D595" s="28" t="s">
        <v>822</v>
      </c>
      <c r="E595" s="91">
        <v>15000.0</v>
      </c>
      <c r="F595" s="27"/>
      <c r="G595" s="45" t="s">
        <v>13</v>
      </c>
    </row>
    <row r="596" ht="14.25" customHeight="1">
      <c r="B596" s="14"/>
      <c r="C596" s="83">
        <v>45532.0</v>
      </c>
      <c r="D596" s="28" t="s">
        <v>234</v>
      </c>
      <c r="E596" s="91">
        <v>120000.0</v>
      </c>
      <c r="F596" s="27"/>
      <c r="G596" s="43"/>
    </row>
    <row r="597" ht="14.25" customHeight="1">
      <c r="B597" s="14"/>
      <c r="C597" s="83">
        <v>45532.0</v>
      </c>
      <c r="D597" s="28" t="s">
        <v>89</v>
      </c>
      <c r="E597" s="91">
        <v>100000.0</v>
      </c>
      <c r="F597" s="27"/>
      <c r="G597" s="43"/>
    </row>
    <row r="598" ht="14.25" customHeight="1">
      <c r="B598" s="14"/>
      <c r="C598" s="83">
        <v>45532.0</v>
      </c>
      <c r="D598" s="28" t="s">
        <v>1100</v>
      </c>
      <c r="E598" s="91">
        <v>250000.0</v>
      </c>
      <c r="F598" s="27"/>
      <c r="G598" s="43"/>
    </row>
    <row r="599" ht="14.25" customHeight="1">
      <c r="B599" s="14"/>
      <c r="C599" s="83">
        <v>45532.0</v>
      </c>
      <c r="D599" s="28" t="s">
        <v>957</v>
      </c>
      <c r="E599" s="91">
        <v>20000.0</v>
      </c>
      <c r="F599" s="27"/>
      <c r="G599" s="43"/>
    </row>
    <row r="600" ht="14.25" customHeight="1">
      <c r="B600" s="14"/>
      <c r="C600" s="83">
        <v>45532.0</v>
      </c>
      <c r="D600" s="28" t="s">
        <v>375</v>
      </c>
      <c r="E600" s="91">
        <v>6000000.0</v>
      </c>
      <c r="F600" s="27"/>
      <c r="G600" s="43"/>
    </row>
    <row r="601" ht="14.25" customHeight="1">
      <c r="B601" s="14"/>
      <c r="C601" s="83">
        <v>45532.0</v>
      </c>
      <c r="D601" s="28" t="s">
        <v>992</v>
      </c>
      <c r="E601" s="91">
        <v>1.4130743E7</v>
      </c>
      <c r="F601" s="27"/>
      <c r="G601" s="43"/>
    </row>
    <row r="602" ht="14.25" customHeight="1">
      <c r="B602" s="14"/>
      <c r="C602" s="83">
        <v>45532.0</v>
      </c>
      <c r="D602" s="28" t="s">
        <v>1101</v>
      </c>
      <c r="E602" s="91">
        <v>200000.0</v>
      </c>
      <c r="F602" s="27"/>
      <c r="G602" s="43"/>
    </row>
    <row r="603" ht="14.25" customHeight="1">
      <c r="B603" s="14"/>
      <c r="C603" s="83">
        <v>45532.0</v>
      </c>
      <c r="D603" s="28" t="s">
        <v>366</v>
      </c>
      <c r="E603" s="91">
        <v>2000000.0</v>
      </c>
      <c r="F603" s="27"/>
      <c r="G603" s="43"/>
    </row>
    <row r="604" ht="14.25" customHeight="1">
      <c r="B604" s="14"/>
      <c r="C604" s="83">
        <v>45532.0</v>
      </c>
      <c r="D604" s="28" t="s">
        <v>930</v>
      </c>
      <c r="E604" s="91">
        <v>10000.0</v>
      </c>
      <c r="F604" s="27"/>
      <c r="G604" s="43"/>
    </row>
    <row r="605" ht="14.25" customHeight="1">
      <c r="B605" s="14"/>
      <c r="C605" s="83">
        <v>45533.0</v>
      </c>
      <c r="D605" s="28" t="s">
        <v>66</v>
      </c>
      <c r="E605" s="91">
        <v>100000.0</v>
      </c>
      <c r="F605" s="27"/>
      <c r="G605" s="43"/>
    </row>
    <row r="606" ht="14.25" customHeight="1">
      <c r="B606" s="14"/>
      <c r="C606" s="83">
        <v>45533.0</v>
      </c>
      <c r="D606" s="28" t="s">
        <v>22</v>
      </c>
      <c r="E606" s="91">
        <v>50000.0</v>
      </c>
      <c r="F606" s="27"/>
      <c r="G606" s="43"/>
    </row>
    <row r="607" ht="14.25" customHeight="1">
      <c r="B607" s="14"/>
      <c r="C607" s="83">
        <v>45533.0</v>
      </c>
      <c r="D607" s="28" t="s">
        <v>282</v>
      </c>
      <c r="E607" s="91">
        <v>78882.0</v>
      </c>
      <c r="F607" s="27"/>
      <c r="G607" s="43"/>
    </row>
    <row r="608" ht="14.25" customHeight="1">
      <c r="B608" s="14"/>
      <c r="C608" s="83">
        <v>45533.0</v>
      </c>
      <c r="D608" s="28" t="s">
        <v>563</v>
      </c>
      <c r="E608" s="91">
        <v>300007.0</v>
      </c>
      <c r="F608" s="27"/>
      <c r="G608" s="43"/>
    </row>
    <row r="609" ht="14.25" customHeight="1">
      <c r="B609" s="14"/>
      <c r="C609" s="83">
        <v>45533.0</v>
      </c>
      <c r="D609" s="28" t="s">
        <v>185</v>
      </c>
      <c r="E609" s="91">
        <v>40000.0</v>
      </c>
      <c r="F609" s="27"/>
      <c r="G609" s="43"/>
    </row>
    <row r="610" ht="14.25" customHeight="1">
      <c r="B610" s="14"/>
      <c r="C610" s="83">
        <v>45533.0</v>
      </c>
      <c r="D610" s="28" t="s">
        <v>242</v>
      </c>
      <c r="E610" s="91">
        <v>150000.0</v>
      </c>
      <c r="F610" s="27"/>
      <c r="G610" s="43"/>
    </row>
    <row r="611" ht="14.25" customHeight="1">
      <c r="B611" s="14"/>
      <c r="C611" s="83">
        <v>45533.0</v>
      </c>
      <c r="D611" s="28" t="s">
        <v>1102</v>
      </c>
      <c r="E611" s="91">
        <v>700000.0</v>
      </c>
      <c r="F611" s="27"/>
      <c r="G611" s="43"/>
    </row>
    <row r="612" ht="14.25" customHeight="1">
      <c r="B612" s="14"/>
      <c r="C612" s="83">
        <v>45533.0</v>
      </c>
      <c r="D612" s="28" t="s">
        <v>354</v>
      </c>
      <c r="E612" s="91">
        <v>100000.0</v>
      </c>
      <c r="F612" s="27"/>
      <c r="G612" s="43"/>
    </row>
    <row r="613" ht="14.25" customHeight="1">
      <c r="B613" s="14"/>
      <c r="C613" s="83">
        <v>45533.0</v>
      </c>
      <c r="D613" s="28" t="s">
        <v>961</v>
      </c>
      <c r="E613" s="91">
        <v>500000.0</v>
      </c>
      <c r="F613" s="27"/>
      <c r="G613" s="43"/>
    </row>
    <row r="614" ht="14.25" customHeight="1">
      <c r="B614" s="14"/>
      <c r="C614" s="83">
        <v>45533.0</v>
      </c>
      <c r="D614" s="28" t="s">
        <v>391</v>
      </c>
      <c r="E614" s="91">
        <v>16284.0</v>
      </c>
      <c r="F614" s="27"/>
      <c r="G614" s="43"/>
    </row>
    <row r="615" ht="14.25" customHeight="1">
      <c r="B615" s="14"/>
      <c r="C615" s="83">
        <v>45533.0</v>
      </c>
      <c r="D615" s="28" t="s">
        <v>400</v>
      </c>
      <c r="E615" s="91">
        <v>70000.0</v>
      </c>
      <c r="F615" s="27"/>
      <c r="G615" s="43"/>
    </row>
    <row r="616" ht="14.25" customHeight="1">
      <c r="B616" s="14"/>
      <c r="C616" s="83">
        <v>45533.0</v>
      </c>
      <c r="D616" s="28" t="s">
        <v>850</v>
      </c>
      <c r="E616" s="91">
        <v>50000.0</v>
      </c>
      <c r="F616" s="27"/>
      <c r="G616" s="43"/>
    </row>
    <row r="617" ht="14.25" customHeight="1">
      <c r="B617" s="14"/>
      <c r="C617" s="83">
        <v>45533.0</v>
      </c>
      <c r="D617" s="28" t="s">
        <v>1103</v>
      </c>
      <c r="E617" s="91">
        <v>2000000.0</v>
      </c>
      <c r="F617" s="27"/>
      <c r="G617" s="43"/>
    </row>
    <row r="618" ht="14.25" customHeight="1">
      <c r="B618" s="14"/>
      <c r="C618" s="83">
        <v>45533.0</v>
      </c>
      <c r="D618" s="28" t="s">
        <v>563</v>
      </c>
      <c r="E618" s="91">
        <v>300008.0</v>
      </c>
      <c r="F618" s="27"/>
      <c r="G618" s="43"/>
    </row>
    <row r="619" ht="14.25" customHeight="1">
      <c r="B619" s="14"/>
      <c r="C619" s="83">
        <v>45533.0</v>
      </c>
      <c r="D619" s="28" t="s">
        <v>384</v>
      </c>
      <c r="E619" s="91">
        <v>5000000.0</v>
      </c>
      <c r="F619" s="27"/>
      <c r="G619" s="43"/>
    </row>
    <row r="620" ht="14.25" customHeight="1">
      <c r="B620" s="14"/>
      <c r="C620" s="83">
        <v>45533.0</v>
      </c>
      <c r="D620" s="28" t="s">
        <v>850</v>
      </c>
      <c r="E620" s="91">
        <v>150000.0</v>
      </c>
      <c r="F620" s="27"/>
      <c r="G620" s="43"/>
    </row>
    <row r="621" ht="14.25" customHeight="1">
      <c r="B621" s="14"/>
      <c r="C621" s="83">
        <v>45533.0</v>
      </c>
      <c r="D621" s="28" t="s">
        <v>234</v>
      </c>
      <c r="E621" s="91">
        <v>120000.0</v>
      </c>
      <c r="F621" s="27"/>
      <c r="G621" s="43"/>
    </row>
    <row r="622" ht="14.25" customHeight="1">
      <c r="B622" s="14"/>
      <c r="C622" s="83">
        <v>45534.0</v>
      </c>
      <c r="D622" s="28" t="s">
        <v>661</v>
      </c>
      <c r="E622" s="91">
        <v>50000.0</v>
      </c>
      <c r="F622" s="27"/>
      <c r="G622" s="43"/>
    </row>
    <row r="623" ht="14.25" customHeight="1">
      <c r="B623" s="14"/>
      <c r="C623" s="83">
        <v>45534.0</v>
      </c>
      <c r="D623" s="28" t="s">
        <v>210</v>
      </c>
      <c r="E623" s="91">
        <v>100000.0</v>
      </c>
      <c r="F623" s="27"/>
      <c r="G623" s="43"/>
    </row>
    <row r="624" ht="14.25" customHeight="1">
      <c r="B624" s="14"/>
      <c r="C624" s="83">
        <v>45534.0</v>
      </c>
      <c r="D624" s="28" t="s">
        <v>801</v>
      </c>
      <c r="E624" s="91">
        <v>98500.0</v>
      </c>
      <c r="F624" s="27"/>
      <c r="G624" s="43"/>
    </row>
    <row r="625" ht="14.25" customHeight="1">
      <c r="B625" s="14"/>
      <c r="C625" s="83">
        <v>45534.0</v>
      </c>
      <c r="D625" s="28" t="s">
        <v>984</v>
      </c>
      <c r="E625" s="91">
        <v>10000.0</v>
      </c>
      <c r="F625" s="27"/>
      <c r="G625" s="43"/>
    </row>
    <row r="626" ht="14.25" customHeight="1">
      <c r="B626" s="14"/>
      <c r="C626" s="83">
        <v>45534.0</v>
      </c>
      <c r="D626" s="28" t="s">
        <v>177</v>
      </c>
      <c r="E626" s="91">
        <v>600000.0</v>
      </c>
      <c r="F626" s="27"/>
      <c r="G626" s="45" t="s">
        <v>56</v>
      </c>
    </row>
    <row r="627" ht="14.25" customHeight="1">
      <c r="B627" s="14"/>
      <c r="C627" s="83">
        <v>45534.0</v>
      </c>
      <c r="D627" s="28" t="s">
        <v>593</v>
      </c>
      <c r="E627" s="91">
        <v>40000.0</v>
      </c>
      <c r="F627" s="27"/>
      <c r="G627" s="43"/>
    </row>
    <row r="628" ht="14.25" customHeight="1">
      <c r="B628" s="14"/>
      <c r="C628" s="83">
        <v>45534.0</v>
      </c>
      <c r="D628" s="28" t="s">
        <v>1036</v>
      </c>
      <c r="E628" s="91">
        <v>200000.0</v>
      </c>
      <c r="F628" s="27"/>
      <c r="G628" s="43"/>
    </row>
    <row r="629" ht="14.25" customHeight="1">
      <c r="B629" s="14"/>
      <c r="C629" s="83">
        <v>45534.0</v>
      </c>
      <c r="D629" s="28" t="s">
        <v>334</v>
      </c>
      <c r="E629" s="91">
        <v>100000.0</v>
      </c>
      <c r="F629" s="27"/>
      <c r="G629" s="43"/>
    </row>
    <row r="630" ht="14.25" customHeight="1">
      <c r="B630" s="14"/>
      <c r="C630" s="83">
        <v>45534.0</v>
      </c>
      <c r="D630" s="28" t="s">
        <v>282</v>
      </c>
      <c r="E630" s="91">
        <v>78882.0</v>
      </c>
      <c r="F630" s="27"/>
      <c r="G630" s="43"/>
    </row>
    <row r="631" ht="14.25" customHeight="1">
      <c r="B631" s="14"/>
      <c r="C631" s="83">
        <v>45534.0</v>
      </c>
      <c r="D631" s="28" t="s">
        <v>234</v>
      </c>
      <c r="E631" s="91">
        <v>120000.0</v>
      </c>
      <c r="F631" s="27"/>
      <c r="G631" s="43"/>
    </row>
    <row r="632" ht="14.25" customHeight="1">
      <c r="B632" s="14"/>
      <c r="C632" s="83">
        <v>45534.0</v>
      </c>
      <c r="D632" s="28" t="s">
        <v>441</v>
      </c>
      <c r="E632" s="91">
        <v>50000.0</v>
      </c>
      <c r="F632" s="27"/>
      <c r="G632" s="43"/>
    </row>
    <row r="633" ht="14.25" customHeight="1">
      <c r="B633" s="14"/>
      <c r="C633" s="83">
        <v>45534.0</v>
      </c>
      <c r="D633" s="28" t="s">
        <v>479</v>
      </c>
      <c r="E633" s="91">
        <v>100000.0</v>
      </c>
      <c r="F633" s="27"/>
      <c r="G633" s="43"/>
    </row>
    <row r="634" ht="14.25" customHeight="1">
      <c r="B634" s="14"/>
      <c r="C634" s="83">
        <v>45534.0</v>
      </c>
      <c r="D634" s="28" t="s">
        <v>131</v>
      </c>
      <c r="E634" s="91">
        <v>350000.0</v>
      </c>
      <c r="F634" s="27"/>
      <c r="G634" s="43"/>
    </row>
    <row r="635" ht="14.25" customHeight="1">
      <c r="B635" s="14"/>
      <c r="C635" s="83">
        <v>45534.0</v>
      </c>
      <c r="D635" s="28" t="s">
        <v>66</v>
      </c>
      <c r="E635" s="91">
        <v>100000.0</v>
      </c>
      <c r="F635" s="27"/>
      <c r="G635" s="43"/>
    </row>
    <row r="636" ht="14.25" customHeight="1">
      <c r="B636" s="14"/>
      <c r="C636" s="83">
        <v>45534.0</v>
      </c>
      <c r="D636" s="28" t="s">
        <v>1104</v>
      </c>
      <c r="E636" s="91">
        <v>400000.0</v>
      </c>
      <c r="F636" s="27"/>
      <c r="G636" s="43"/>
    </row>
    <row r="637" ht="14.25" customHeight="1">
      <c r="B637" s="14"/>
      <c r="C637" s="83">
        <v>45534.0</v>
      </c>
      <c r="D637" s="28" t="s">
        <v>555</v>
      </c>
      <c r="E637" s="91">
        <v>100000.0</v>
      </c>
      <c r="F637" s="27"/>
      <c r="G637" s="43"/>
    </row>
    <row r="638" ht="14.25" customHeight="1">
      <c r="B638" s="14"/>
      <c r="C638" s="83">
        <v>45534.0</v>
      </c>
      <c r="D638" s="28" t="s">
        <v>130</v>
      </c>
      <c r="E638" s="91">
        <v>50000.0</v>
      </c>
      <c r="F638" s="27"/>
      <c r="G638" s="45" t="s">
        <v>13</v>
      </c>
    </row>
    <row r="639" ht="14.25" customHeight="1">
      <c r="B639" s="14"/>
      <c r="C639" s="83">
        <v>45535.0</v>
      </c>
      <c r="D639" s="28" t="s">
        <v>442</v>
      </c>
      <c r="E639" s="91">
        <v>200000.0</v>
      </c>
      <c r="F639" s="27"/>
      <c r="G639" s="43"/>
    </row>
    <row r="640" ht="14.25" customHeight="1">
      <c r="B640" s="14"/>
      <c r="C640" s="83">
        <v>45535.0</v>
      </c>
      <c r="D640" s="28" t="s">
        <v>650</v>
      </c>
      <c r="E640" s="91">
        <v>90000.0</v>
      </c>
      <c r="F640" s="27"/>
      <c r="G640" s="43"/>
    </row>
    <row r="641" ht="14.25" customHeight="1">
      <c r="B641" s="14"/>
      <c r="C641" s="83">
        <v>45535.0</v>
      </c>
      <c r="D641" s="28" t="s">
        <v>270</v>
      </c>
      <c r="E641" s="91">
        <v>100002.0</v>
      </c>
      <c r="F641" s="27"/>
      <c r="G641" s="45" t="s">
        <v>13</v>
      </c>
    </row>
    <row r="642" ht="14.25" customHeight="1">
      <c r="B642" s="14"/>
      <c r="C642" s="83">
        <v>45535.0</v>
      </c>
      <c r="D642" s="28" t="s">
        <v>385</v>
      </c>
      <c r="E642" s="91">
        <v>1000000.0</v>
      </c>
      <c r="F642" s="27"/>
      <c r="G642" s="43"/>
    </row>
    <row r="643" ht="14.25" customHeight="1">
      <c r="B643" s="14"/>
      <c r="C643" s="83">
        <v>45535.0</v>
      </c>
      <c r="D643" s="28" t="s">
        <v>66</v>
      </c>
      <c r="E643" s="91">
        <v>100000.0</v>
      </c>
      <c r="F643" s="27"/>
      <c r="G643" s="43"/>
    </row>
    <row r="644" ht="14.25" customHeight="1">
      <c r="B644" s="14"/>
      <c r="C644" s="83">
        <v>45535.0</v>
      </c>
      <c r="D644" s="28" t="s">
        <v>140</v>
      </c>
      <c r="E644" s="91">
        <v>200000.0</v>
      </c>
      <c r="F644" s="27"/>
      <c r="G644" s="43"/>
    </row>
    <row r="645" ht="14.25" customHeight="1">
      <c r="B645" s="14"/>
      <c r="C645" s="83">
        <v>45535.0</v>
      </c>
      <c r="D645" s="28" t="s">
        <v>319</v>
      </c>
      <c r="E645" s="91">
        <v>400000.0</v>
      </c>
      <c r="F645" s="27"/>
      <c r="G645" s="43"/>
    </row>
    <row r="646" ht="14.25" customHeight="1">
      <c r="B646" s="14"/>
      <c r="C646" s="83">
        <v>45535.0</v>
      </c>
      <c r="D646" s="28" t="s">
        <v>718</v>
      </c>
      <c r="E646" s="91">
        <v>50000.0</v>
      </c>
      <c r="F646" s="27"/>
      <c r="G646" s="45" t="s">
        <v>13</v>
      </c>
    </row>
    <row r="647" ht="14.25" customHeight="1">
      <c r="B647" s="14"/>
      <c r="C647" s="83">
        <v>45535.0</v>
      </c>
      <c r="D647" s="28" t="s">
        <v>1046</v>
      </c>
      <c r="E647" s="91">
        <v>150000.0</v>
      </c>
      <c r="F647" s="27"/>
      <c r="G647" s="43"/>
    </row>
    <row r="648" ht="14.25" customHeight="1">
      <c r="B648" s="14"/>
      <c r="C648" s="83">
        <v>45535.0</v>
      </c>
      <c r="D648" s="28" t="s">
        <v>209</v>
      </c>
      <c r="E648" s="91">
        <v>500000.0</v>
      </c>
      <c r="F648" s="27"/>
      <c r="G648" s="43"/>
    </row>
    <row r="649" ht="14.25" customHeight="1">
      <c r="B649" s="14"/>
      <c r="C649" s="83">
        <v>45535.0</v>
      </c>
      <c r="D649" s="28" t="s">
        <v>1105</v>
      </c>
      <c r="E649" s="91"/>
      <c r="F649" s="91">
        <v>3000000.0</v>
      </c>
      <c r="G649" s="43"/>
    </row>
    <row r="650" ht="14.25" customHeight="1">
      <c r="B650" s="14"/>
      <c r="C650" s="83">
        <v>45535.0</v>
      </c>
      <c r="D650" s="28" t="s">
        <v>962</v>
      </c>
      <c r="E650" s="91"/>
      <c r="F650" s="91">
        <v>3000000.0</v>
      </c>
      <c r="G650" s="43"/>
    </row>
    <row r="651" ht="14.25" customHeight="1">
      <c r="B651" s="14"/>
      <c r="C651" s="83">
        <v>45535.0</v>
      </c>
      <c r="D651" s="28" t="s">
        <v>625</v>
      </c>
      <c r="E651" s="91"/>
      <c r="F651" s="91">
        <v>3000000.0</v>
      </c>
      <c r="G651" s="43"/>
    </row>
    <row r="652" ht="14.25" customHeight="1">
      <c r="B652" s="14"/>
      <c r="C652" s="83">
        <v>45535.0</v>
      </c>
      <c r="D652" s="28" t="s">
        <v>1049</v>
      </c>
      <c r="E652" s="91"/>
      <c r="F652" s="91">
        <v>3000000.0</v>
      </c>
      <c r="G652" s="43"/>
    </row>
    <row r="653" ht="14.25" customHeight="1">
      <c r="B653" s="14"/>
      <c r="C653" s="83">
        <v>45535.0</v>
      </c>
      <c r="D653" s="28" t="s">
        <v>150</v>
      </c>
      <c r="E653" s="91"/>
      <c r="F653" s="91">
        <v>3000000.0</v>
      </c>
      <c r="G653" s="43"/>
    </row>
    <row r="654" ht="14.25" customHeight="1">
      <c r="B654" s="14"/>
      <c r="C654" s="83">
        <v>45535.0</v>
      </c>
      <c r="D654" s="28" t="s">
        <v>151</v>
      </c>
      <c r="E654" s="91"/>
      <c r="F654" s="91">
        <v>3000000.0</v>
      </c>
      <c r="G654" s="43"/>
    </row>
    <row r="655" ht="14.25" customHeight="1">
      <c r="B655" s="14"/>
      <c r="C655" s="83">
        <v>45535.0</v>
      </c>
      <c r="D655" s="28" t="s">
        <v>652</v>
      </c>
      <c r="E655" s="91"/>
      <c r="F655" s="91">
        <v>3000000.0</v>
      </c>
      <c r="G655" s="43"/>
    </row>
    <row r="656" ht="14.25" customHeight="1">
      <c r="B656" s="14"/>
      <c r="C656" s="83">
        <v>45535.0</v>
      </c>
      <c r="D656" s="28" t="s">
        <v>653</v>
      </c>
      <c r="E656" s="91"/>
      <c r="F656" s="91">
        <v>3000000.0</v>
      </c>
      <c r="G656" s="43"/>
    </row>
    <row r="657" ht="14.25" customHeight="1">
      <c r="B657" s="14"/>
      <c r="C657" s="83">
        <v>45535.0</v>
      </c>
      <c r="D657" s="28" t="s">
        <v>153</v>
      </c>
      <c r="E657" s="91"/>
      <c r="F657" s="91">
        <v>3000000.0</v>
      </c>
      <c r="G657" s="43"/>
    </row>
    <row r="658" ht="14.25" customHeight="1">
      <c r="B658" s="14"/>
      <c r="C658" s="83">
        <v>45535.0</v>
      </c>
      <c r="D658" s="28" t="s">
        <v>154</v>
      </c>
      <c r="E658" s="91"/>
      <c r="F658" s="91">
        <v>3000000.0</v>
      </c>
      <c r="G658" s="43"/>
    </row>
    <row r="659" ht="14.25" customHeight="1">
      <c r="B659" s="14"/>
      <c r="C659" s="83">
        <v>45535.0</v>
      </c>
      <c r="D659" s="28" t="s">
        <v>1066</v>
      </c>
      <c r="E659" s="91"/>
      <c r="F659" s="91">
        <v>3000000.0</v>
      </c>
      <c r="G659" s="43"/>
    </row>
    <row r="660" ht="14.25" customHeight="1">
      <c r="B660" s="14"/>
      <c r="C660" s="83">
        <v>45535.0</v>
      </c>
      <c r="D660" s="28" t="s">
        <v>907</v>
      </c>
      <c r="E660" s="91"/>
      <c r="F660" s="91">
        <v>3000000.0</v>
      </c>
      <c r="G660" s="43"/>
    </row>
    <row r="661" ht="14.25" customHeight="1">
      <c r="B661" s="14"/>
      <c r="C661" s="83">
        <v>45535.0</v>
      </c>
      <c r="D661" s="28" t="s">
        <v>299</v>
      </c>
      <c r="E661" s="91"/>
      <c r="F661" s="91">
        <v>3000000.0</v>
      </c>
      <c r="G661" s="43"/>
    </row>
    <row r="662" ht="14.25" customHeight="1">
      <c r="B662" s="14"/>
      <c r="C662" s="83">
        <v>45535.0</v>
      </c>
      <c r="D662" s="28" t="s">
        <v>1106</v>
      </c>
      <c r="E662" s="91"/>
      <c r="F662" s="91">
        <v>4500000.0</v>
      </c>
      <c r="G662" s="45" t="s">
        <v>265</v>
      </c>
    </row>
    <row r="663" ht="14.25" customHeight="1">
      <c r="B663" s="14"/>
      <c r="C663" s="83">
        <v>45535.0</v>
      </c>
      <c r="D663" s="28" t="s">
        <v>264</v>
      </c>
      <c r="E663" s="91"/>
      <c r="F663" s="91">
        <v>5000000.0</v>
      </c>
      <c r="G663" s="45" t="s">
        <v>265</v>
      </c>
    </row>
    <row r="664" ht="14.25" customHeight="1">
      <c r="B664" s="14"/>
      <c r="C664" s="83">
        <v>45535.0</v>
      </c>
      <c r="D664" s="28" t="s">
        <v>170</v>
      </c>
      <c r="E664" s="91"/>
      <c r="F664" s="91">
        <v>5000000.0</v>
      </c>
      <c r="G664" s="45" t="s">
        <v>265</v>
      </c>
    </row>
    <row r="665" ht="14.25" customHeight="1">
      <c r="B665" s="14"/>
      <c r="C665" s="83">
        <v>45535.0</v>
      </c>
      <c r="D665" s="28" t="s">
        <v>1107</v>
      </c>
      <c r="E665" s="91"/>
      <c r="F665" s="91">
        <v>5200000.0</v>
      </c>
      <c r="G665" s="45" t="s">
        <v>265</v>
      </c>
    </row>
    <row r="666" ht="14.25" customHeight="1">
      <c r="B666" s="14"/>
      <c r="C666" s="83">
        <v>45535.0</v>
      </c>
      <c r="D666" s="28" t="s">
        <v>1108</v>
      </c>
      <c r="E666" s="91"/>
      <c r="F666" s="91">
        <v>2000000.0</v>
      </c>
      <c r="G666" s="45" t="s">
        <v>265</v>
      </c>
    </row>
    <row r="667" ht="14.25" customHeight="1">
      <c r="B667" s="14"/>
      <c r="C667" s="83">
        <v>45535.0</v>
      </c>
      <c r="D667" s="28" t="s">
        <v>670</v>
      </c>
      <c r="E667" s="91">
        <v>170000.0</v>
      </c>
      <c r="F667" s="27"/>
      <c r="G667" s="43"/>
    </row>
    <row r="668" ht="14.25" customHeight="1">
      <c r="B668" s="14"/>
      <c r="C668" s="83">
        <v>45535.0</v>
      </c>
      <c r="D668" s="28" t="s">
        <v>458</v>
      </c>
      <c r="E668" s="91">
        <v>900000.0</v>
      </c>
      <c r="F668" s="27"/>
      <c r="G668" s="43"/>
    </row>
    <row r="669" ht="14.25" customHeight="1">
      <c r="B669" s="14"/>
      <c r="C669" s="83">
        <v>45535.0</v>
      </c>
      <c r="D669" s="28" t="s">
        <v>161</v>
      </c>
      <c r="E669" s="91">
        <v>200000.0</v>
      </c>
      <c r="F669" s="27"/>
      <c r="G669" s="43"/>
    </row>
    <row r="670" ht="14.25" customHeight="1">
      <c r="B670" s="14"/>
      <c r="C670" s="83">
        <v>45535.0</v>
      </c>
      <c r="D670" s="28" t="s">
        <v>1109</v>
      </c>
      <c r="E670" s="91">
        <v>100000.0</v>
      </c>
      <c r="F670" s="27"/>
      <c r="G670" s="43"/>
    </row>
    <row r="671" ht="14.25" customHeight="1">
      <c r="B671" s="14"/>
      <c r="C671" s="83">
        <v>45535.0</v>
      </c>
      <c r="D671" s="28" t="s">
        <v>234</v>
      </c>
      <c r="E671" s="91">
        <v>120000.0</v>
      </c>
      <c r="F671" s="27"/>
      <c r="G671" s="43"/>
    </row>
    <row r="672" ht="14.25" customHeight="1">
      <c r="B672" s="14"/>
      <c r="C672" s="133"/>
      <c r="D672" s="28" t="s">
        <v>755</v>
      </c>
      <c r="E672" s="91"/>
      <c r="F672" s="91">
        <v>30000.0</v>
      </c>
      <c r="G672" s="43"/>
    </row>
    <row r="673" ht="14.25" customHeight="1">
      <c r="B673" s="34"/>
      <c r="C673" s="34"/>
      <c r="D673" s="35" t="s">
        <v>417</v>
      </c>
      <c r="E673" s="36">
        <f t="shared" ref="E673:F673" si="3">SUM(E8:E672)</f>
        <v>208961519</v>
      </c>
      <c r="F673" s="36">
        <f t="shared" si="3"/>
        <v>330730000</v>
      </c>
    </row>
    <row r="674" ht="14.25" customHeight="1">
      <c r="B674" s="121"/>
      <c r="C674" s="114"/>
      <c r="D674" s="122" t="s">
        <v>1110</v>
      </c>
      <c r="E674" s="116">
        <f>E6+E673-F673</f>
        <v>277102059.6</v>
      </c>
      <c r="F674" s="38"/>
    </row>
    <row r="675" ht="14.25" customHeight="1">
      <c r="E675" s="38"/>
      <c r="F675" s="38"/>
    </row>
    <row r="676" ht="14.25" customHeight="1">
      <c r="D676" s="1" t="s">
        <v>419</v>
      </c>
      <c r="E676" s="2">
        <f>E6</f>
        <v>398870540.6</v>
      </c>
      <c r="F676" s="38"/>
    </row>
    <row r="677" ht="14.25" customHeight="1">
      <c r="D677" s="17" t="s">
        <v>13</v>
      </c>
      <c r="E677" s="2">
        <f>SUM(E11,E13,E22,E33,E36,E44,E47,E48,E50,E52,E64,E66,E70,E97,E100,E101,E124,E125,E130,E132,E138,E144,E146,E149,E167,E176,E188,E189,E190,E204,E208,E215,E217,E233,E238,E240,E253,E256,E261,E281,E282,E283,E287,E290,E300,E305,E309,E311,E321,E359,E360,E377,E380,E384,E410,E415,E417,E420,E425,E429,E430,E437,E447,E450,E466,E482,E504,E529,E530,E540,E541,E542,E544,E547,E548,E554,E558,E559,E560,E570,E578,E581,E592,E595,E638,E641,E646)</f>
        <v>24831025</v>
      </c>
      <c r="F677" s="134"/>
    </row>
    <row r="678" ht="14.25" customHeight="1">
      <c r="D678" s="17" t="s">
        <v>56</v>
      </c>
      <c r="E678" s="2">
        <f>Sum(E58,E120,E231,E369,E488,E498,E501,E505,E545,E626)</f>
        <v>16650000</v>
      </c>
      <c r="F678" s="135"/>
    </row>
    <row r="679" ht="14.25" customHeight="1">
      <c r="D679" s="40" t="s">
        <v>142</v>
      </c>
      <c r="E679" s="38">
        <f>E63</f>
        <v>500000</v>
      </c>
      <c r="F679" s="135"/>
    </row>
    <row r="680" ht="14.25" customHeight="1">
      <c r="D680" s="40" t="s">
        <v>737</v>
      </c>
      <c r="E680" s="38">
        <f>sum(E37,E85,E291,E294,E297,E344)</f>
        <v>1950000</v>
      </c>
      <c r="F680" s="135"/>
    </row>
    <row r="681" ht="14.25" customHeight="1">
      <c r="D681" s="40" t="s">
        <v>382</v>
      </c>
      <c r="E681" s="38">
        <f>E473</f>
        <v>555555</v>
      </c>
      <c r="F681" s="2"/>
    </row>
    <row r="682" ht="14.25" customHeight="1">
      <c r="D682" s="40" t="s">
        <v>265</v>
      </c>
      <c r="E682" s="38">
        <f>-sum(F662:F666)</f>
        <v>-21700000</v>
      </c>
      <c r="F682" s="2"/>
    </row>
    <row r="683" ht="14.25" customHeight="1">
      <c r="D683" s="40" t="s">
        <v>420</v>
      </c>
      <c r="E683" s="38">
        <f>E673</f>
        <v>208961519</v>
      </c>
      <c r="F683" s="2"/>
    </row>
    <row r="684" ht="14.25" customHeight="1">
      <c r="D684" s="40" t="s">
        <v>421</v>
      </c>
      <c r="E684" s="38">
        <f>F673</f>
        <v>330730000</v>
      </c>
      <c r="F684" s="2"/>
    </row>
    <row r="685" ht="14.25" customHeight="1">
      <c r="D685" s="37" t="s">
        <v>422</v>
      </c>
      <c r="E685" s="38">
        <f>E676+E683-E684</f>
        <v>277102059.6</v>
      </c>
      <c r="F685" s="2"/>
    </row>
    <row r="686" ht="14.25" customHeight="1">
      <c r="D686" s="1" t="s">
        <v>423</v>
      </c>
      <c r="E686" s="2">
        <f>E676+E683-E684-E678-E680-E677-E679-E681-E682</f>
        <v>254315479.6</v>
      </c>
      <c r="F686" s="2"/>
    </row>
    <row r="687" ht="14.25" customHeight="1">
      <c r="E687" s="2"/>
      <c r="F687" s="2"/>
    </row>
    <row r="688" ht="14.25" customHeight="1">
      <c r="E688" s="2"/>
      <c r="F688" s="2"/>
    </row>
    <row r="689" ht="14.25" customHeight="1">
      <c r="E689" s="2"/>
      <c r="F689" s="2"/>
    </row>
    <row r="690" ht="14.25" customHeight="1">
      <c r="E690" s="2"/>
      <c r="F690" s="2"/>
    </row>
    <row r="691" ht="14.25" customHeight="1">
      <c r="E691" s="2"/>
      <c r="F691" s="2"/>
    </row>
    <row r="692" ht="14.25" customHeight="1">
      <c r="E692" s="2"/>
      <c r="F692" s="2"/>
    </row>
    <row r="693" ht="14.25" customHeight="1">
      <c r="E693" s="2"/>
      <c r="F693" s="2"/>
    </row>
    <row r="694" ht="14.25" customHeight="1">
      <c r="E694" s="2"/>
      <c r="F694" s="2"/>
    </row>
    <row r="695" ht="14.25" customHeight="1">
      <c r="E695" s="2"/>
      <c r="F695" s="2"/>
    </row>
    <row r="696" ht="14.25" customHeight="1">
      <c r="E696" s="2"/>
      <c r="F696" s="2"/>
    </row>
    <row r="697" ht="14.25" customHeight="1">
      <c r="E697" s="2"/>
      <c r="F697" s="2"/>
    </row>
    <row r="698" ht="14.25" customHeight="1">
      <c r="E698" s="2"/>
      <c r="F698" s="2"/>
    </row>
    <row r="699" ht="14.25" customHeight="1">
      <c r="E699" s="2"/>
      <c r="F699" s="2"/>
    </row>
    <row r="700" ht="14.25" customHeight="1">
      <c r="E700" s="2"/>
      <c r="F700" s="2"/>
    </row>
    <row r="701" ht="14.25" customHeight="1">
      <c r="E701" s="2"/>
      <c r="F701" s="2"/>
    </row>
    <row r="702" ht="14.25" customHeight="1">
      <c r="E702" s="2"/>
      <c r="F702" s="2"/>
    </row>
    <row r="703" ht="14.25" customHeight="1">
      <c r="E703" s="2"/>
      <c r="F703" s="2"/>
    </row>
    <row r="704" ht="14.25" customHeight="1">
      <c r="E704" s="2"/>
      <c r="F704" s="2"/>
    </row>
    <row r="705" ht="14.25" customHeight="1">
      <c r="E705" s="2"/>
      <c r="F705" s="2"/>
    </row>
    <row r="706" ht="14.25" customHeight="1">
      <c r="E706" s="2"/>
      <c r="F706" s="2"/>
    </row>
    <row r="707" ht="14.25" customHeight="1">
      <c r="E707" s="2"/>
      <c r="F707" s="2"/>
    </row>
    <row r="708" ht="14.25" customHeight="1">
      <c r="E708" s="2"/>
      <c r="F708" s="2"/>
    </row>
    <row r="709" ht="14.25" customHeight="1">
      <c r="E709" s="2"/>
      <c r="F709" s="2"/>
    </row>
    <row r="710" ht="14.25" customHeight="1">
      <c r="E710" s="2"/>
      <c r="F710" s="2"/>
    </row>
    <row r="711" ht="14.25" customHeight="1">
      <c r="E711" s="2"/>
      <c r="F711" s="2"/>
    </row>
    <row r="712" ht="14.25" customHeight="1">
      <c r="E712" s="2"/>
      <c r="F712" s="2"/>
    </row>
    <row r="713" ht="14.25" customHeight="1">
      <c r="E713" s="2"/>
      <c r="F713" s="2"/>
    </row>
    <row r="714" ht="14.25" customHeight="1">
      <c r="E714" s="2"/>
      <c r="F714" s="2"/>
    </row>
    <row r="715" ht="14.25" customHeight="1">
      <c r="E715" s="2"/>
      <c r="F715" s="2"/>
    </row>
    <row r="716" ht="14.25" customHeight="1">
      <c r="E716" s="2"/>
      <c r="F716" s="2"/>
    </row>
    <row r="717" ht="14.25" customHeight="1">
      <c r="E717" s="2"/>
      <c r="F717" s="2"/>
    </row>
    <row r="718" ht="14.25" customHeight="1">
      <c r="E718" s="2"/>
      <c r="F718" s="2"/>
    </row>
    <row r="719" ht="14.25" customHeight="1">
      <c r="E719" s="2"/>
      <c r="F719" s="2"/>
    </row>
    <row r="720" ht="14.25" customHeight="1">
      <c r="E720" s="2"/>
      <c r="F720" s="2"/>
    </row>
    <row r="721" ht="14.25" customHeight="1">
      <c r="E721" s="2"/>
      <c r="F721" s="2"/>
    </row>
    <row r="722" ht="14.25" customHeight="1">
      <c r="E722" s="2"/>
      <c r="F722" s="2"/>
    </row>
    <row r="723" ht="14.25" customHeight="1">
      <c r="E723" s="2"/>
      <c r="F723" s="2"/>
    </row>
    <row r="724" ht="14.25" customHeight="1">
      <c r="E724" s="2"/>
      <c r="F724" s="2"/>
    </row>
    <row r="725" ht="14.25" customHeight="1">
      <c r="E725" s="2"/>
      <c r="F725" s="2"/>
    </row>
    <row r="726" ht="14.25" customHeight="1">
      <c r="E726" s="2"/>
      <c r="F726" s="2"/>
    </row>
    <row r="727" ht="14.25" customHeight="1">
      <c r="E727" s="2"/>
      <c r="F727" s="2"/>
    </row>
    <row r="728" ht="14.25" customHeight="1">
      <c r="E728" s="2"/>
      <c r="F728" s="2"/>
    </row>
    <row r="729" ht="14.25" customHeight="1">
      <c r="E729" s="2"/>
      <c r="F729" s="2"/>
    </row>
    <row r="730" ht="14.25" customHeight="1">
      <c r="E730" s="2"/>
      <c r="F730" s="2"/>
    </row>
    <row r="731" ht="14.25" customHeight="1">
      <c r="E731" s="2"/>
      <c r="F731" s="2"/>
    </row>
    <row r="732" ht="14.25" customHeight="1">
      <c r="E732" s="2"/>
      <c r="F732" s="2"/>
    </row>
    <row r="733" ht="14.25" customHeight="1">
      <c r="E733" s="2"/>
      <c r="F733" s="2"/>
    </row>
    <row r="734" ht="14.25" customHeight="1">
      <c r="E734" s="2"/>
      <c r="F734" s="2"/>
    </row>
    <row r="735" ht="14.25" customHeight="1">
      <c r="E735" s="2"/>
      <c r="F735" s="2"/>
    </row>
    <row r="736" ht="14.25" customHeight="1">
      <c r="E736" s="2"/>
      <c r="F736" s="2"/>
    </row>
    <row r="737" ht="14.25" customHeight="1">
      <c r="E737" s="2"/>
      <c r="F737" s="2"/>
    </row>
    <row r="738" ht="14.25" customHeight="1">
      <c r="E738" s="2"/>
      <c r="F738" s="2"/>
    </row>
    <row r="739" ht="14.25" customHeight="1">
      <c r="E739" s="2"/>
      <c r="F739" s="2"/>
    </row>
    <row r="740" ht="14.25" customHeight="1">
      <c r="E740" s="2"/>
      <c r="F740" s="2"/>
    </row>
    <row r="741" ht="14.25" customHeight="1">
      <c r="E741" s="2"/>
      <c r="F741" s="2"/>
    </row>
    <row r="742" ht="14.25" customHeight="1">
      <c r="E742" s="2"/>
      <c r="F742" s="2"/>
    </row>
    <row r="743" ht="14.25" customHeight="1">
      <c r="E743" s="2"/>
      <c r="F743" s="2"/>
    </row>
    <row r="744" ht="14.25" customHeight="1">
      <c r="E744" s="2"/>
      <c r="F744" s="2"/>
    </row>
    <row r="745" ht="14.25" customHeight="1">
      <c r="E745" s="2"/>
      <c r="F745" s="2"/>
    </row>
    <row r="746" ht="14.25" customHeight="1">
      <c r="E746" s="2"/>
      <c r="F746" s="2"/>
    </row>
    <row r="747" ht="14.25" customHeight="1">
      <c r="E747" s="2"/>
      <c r="F747" s="2"/>
    </row>
    <row r="748" ht="14.25" customHeight="1">
      <c r="E748" s="2"/>
      <c r="F748" s="2"/>
    </row>
    <row r="749" ht="14.25" customHeight="1">
      <c r="E749" s="2"/>
      <c r="F749" s="2"/>
    </row>
    <row r="750" ht="14.25" customHeight="1">
      <c r="E750" s="2"/>
      <c r="F750" s="2"/>
    </row>
    <row r="751" ht="14.25" customHeight="1">
      <c r="E751" s="2"/>
      <c r="F751" s="2"/>
    </row>
    <row r="752" ht="14.25" customHeight="1">
      <c r="E752" s="2"/>
      <c r="F752" s="2"/>
    </row>
    <row r="753" ht="14.25" customHeight="1">
      <c r="E753" s="2"/>
      <c r="F753" s="2"/>
    </row>
    <row r="754" ht="14.25" customHeight="1">
      <c r="E754" s="2"/>
      <c r="F754" s="2"/>
    </row>
    <row r="755" ht="14.25" customHeight="1">
      <c r="E755" s="2"/>
      <c r="F755" s="2"/>
    </row>
    <row r="756" ht="14.25" customHeight="1">
      <c r="E756" s="2"/>
      <c r="F756" s="2"/>
    </row>
    <row r="757" ht="14.25" customHeight="1">
      <c r="E757" s="2"/>
      <c r="F757" s="2"/>
    </row>
    <row r="758" ht="14.25" customHeight="1">
      <c r="E758" s="2"/>
      <c r="F758" s="2"/>
    </row>
    <row r="759" ht="14.25" customHeight="1">
      <c r="E759" s="2"/>
      <c r="F759" s="2"/>
    </row>
    <row r="760" ht="14.25" customHeight="1">
      <c r="E760" s="2"/>
      <c r="F760" s="2"/>
    </row>
    <row r="761" ht="14.25" customHeight="1">
      <c r="E761" s="2"/>
      <c r="F761" s="2"/>
    </row>
    <row r="762" ht="14.25" customHeight="1">
      <c r="E762" s="2"/>
      <c r="F762" s="2"/>
    </row>
    <row r="763" ht="14.25" customHeight="1">
      <c r="E763" s="2"/>
      <c r="F763" s="2"/>
    </row>
    <row r="764" ht="14.25" customHeight="1">
      <c r="E764" s="2"/>
      <c r="F764" s="2"/>
    </row>
    <row r="765" ht="14.25" customHeight="1">
      <c r="E765" s="2"/>
      <c r="F765" s="2"/>
    </row>
    <row r="766" ht="14.25" customHeight="1">
      <c r="E766" s="2"/>
      <c r="F766" s="2"/>
    </row>
    <row r="767" ht="14.25" customHeight="1">
      <c r="E767" s="2"/>
      <c r="F767" s="2"/>
    </row>
    <row r="768" ht="14.25" customHeight="1">
      <c r="E768" s="2"/>
      <c r="F768" s="2"/>
    </row>
    <row r="769" ht="14.25" customHeight="1">
      <c r="E769" s="2"/>
      <c r="F769" s="2"/>
    </row>
    <row r="770" ht="14.25" customHeight="1">
      <c r="E770" s="2"/>
      <c r="F770" s="2"/>
    </row>
    <row r="771" ht="14.25" customHeight="1">
      <c r="E771" s="2"/>
      <c r="F771" s="2"/>
    </row>
    <row r="772" ht="14.25" customHeight="1">
      <c r="E772" s="2"/>
      <c r="F772" s="2"/>
    </row>
    <row r="773" ht="14.25" customHeight="1">
      <c r="E773" s="2"/>
      <c r="F773" s="2"/>
    </row>
    <row r="774" ht="14.25" customHeight="1">
      <c r="E774" s="2"/>
      <c r="F774" s="2"/>
    </row>
    <row r="775" ht="14.25" customHeight="1">
      <c r="E775" s="2"/>
      <c r="F775" s="2"/>
    </row>
    <row r="776" ht="14.25" customHeight="1">
      <c r="E776" s="2"/>
      <c r="F776" s="2"/>
    </row>
    <row r="777" ht="14.25" customHeight="1">
      <c r="E777" s="2"/>
      <c r="F777" s="2"/>
    </row>
    <row r="778" ht="14.25" customHeight="1">
      <c r="E778" s="2"/>
      <c r="F778" s="2"/>
    </row>
    <row r="779" ht="14.25" customHeight="1">
      <c r="E779" s="2"/>
      <c r="F779" s="2"/>
    </row>
    <row r="780" ht="14.25" customHeight="1">
      <c r="E780" s="2"/>
      <c r="F780" s="2"/>
    </row>
    <row r="781" ht="14.25" customHeight="1">
      <c r="E781" s="2"/>
      <c r="F781" s="2"/>
    </row>
    <row r="782" ht="14.25" customHeight="1">
      <c r="E782" s="2"/>
      <c r="F782" s="2"/>
    </row>
    <row r="783" ht="14.25" customHeight="1">
      <c r="E783" s="2"/>
      <c r="F783" s="2"/>
    </row>
    <row r="784" ht="14.25" customHeight="1">
      <c r="E784" s="2"/>
      <c r="F784" s="2"/>
    </row>
    <row r="785" ht="14.25" customHeight="1">
      <c r="E785" s="2"/>
      <c r="F785" s="2"/>
    </row>
    <row r="786" ht="14.25" customHeight="1">
      <c r="E786" s="2"/>
      <c r="F786" s="2"/>
    </row>
    <row r="787" ht="14.25" customHeight="1">
      <c r="E787" s="2"/>
      <c r="F787" s="2"/>
    </row>
    <row r="788" ht="14.25" customHeight="1">
      <c r="E788" s="2"/>
      <c r="F788" s="2"/>
    </row>
    <row r="789" ht="14.25" customHeight="1">
      <c r="E789" s="2"/>
      <c r="F789" s="2"/>
    </row>
    <row r="790" ht="14.25" customHeight="1">
      <c r="E790" s="2"/>
      <c r="F790" s="2"/>
    </row>
    <row r="791" ht="14.25" customHeight="1">
      <c r="E791" s="2"/>
      <c r="F791" s="2"/>
    </row>
    <row r="792" ht="14.25" customHeight="1">
      <c r="E792" s="2"/>
      <c r="F792" s="2"/>
    </row>
    <row r="793" ht="14.25" customHeight="1">
      <c r="E793" s="2"/>
      <c r="F793" s="2"/>
    </row>
    <row r="794" ht="14.25" customHeight="1">
      <c r="E794" s="2"/>
      <c r="F794" s="2"/>
    </row>
    <row r="795" ht="14.25" customHeight="1">
      <c r="E795" s="2"/>
      <c r="F795" s="2"/>
    </row>
    <row r="796" ht="14.25" customHeight="1">
      <c r="E796" s="2"/>
      <c r="F796" s="2"/>
    </row>
    <row r="797" ht="14.25" customHeight="1">
      <c r="E797" s="2"/>
      <c r="F797" s="2"/>
    </row>
    <row r="798" ht="14.25" customHeight="1">
      <c r="E798" s="2"/>
      <c r="F798" s="2"/>
    </row>
    <row r="799" ht="14.25" customHeight="1">
      <c r="E799" s="2"/>
      <c r="F799" s="2"/>
    </row>
    <row r="800" ht="14.25" customHeight="1">
      <c r="E800" s="2"/>
      <c r="F800" s="2"/>
    </row>
    <row r="801" ht="14.25" customHeight="1">
      <c r="E801" s="2"/>
      <c r="F801" s="2"/>
    </row>
    <row r="802" ht="14.25" customHeight="1">
      <c r="E802" s="2"/>
      <c r="F802" s="2"/>
    </row>
    <row r="803" ht="14.25" customHeight="1">
      <c r="E803" s="2"/>
      <c r="F803" s="2"/>
    </row>
    <row r="804" ht="14.25" customHeight="1">
      <c r="E804" s="2"/>
      <c r="F804" s="2"/>
    </row>
    <row r="805" ht="14.25" customHeight="1">
      <c r="E805" s="2"/>
      <c r="F805" s="2"/>
    </row>
    <row r="806" ht="14.25" customHeight="1">
      <c r="E806" s="2"/>
      <c r="F806" s="2"/>
    </row>
    <row r="807" ht="14.25" customHeight="1">
      <c r="E807" s="2"/>
      <c r="F807" s="2"/>
    </row>
    <row r="808" ht="14.25" customHeight="1">
      <c r="E808" s="2"/>
      <c r="F808" s="2"/>
    </row>
    <row r="809" ht="14.25" customHeight="1">
      <c r="E809" s="2"/>
      <c r="F809" s="2"/>
    </row>
    <row r="810" ht="14.25" customHeight="1">
      <c r="E810" s="2"/>
      <c r="F810" s="2"/>
    </row>
    <row r="811" ht="14.25" customHeight="1">
      <c r="E811" s="2"/>
      <c r="F811" s="2"/>
    </row>
    <row r="812" ht="14.25" customHeight="1">
      <c r="E812" s="2"/>
      <c r="F812" s="2"/>
    </row>
    <row r="813" ht="14.25" customHeight="1">
      <c r="E813" s="2"/>
      <c r="F813" s="2"/>
    </row>
    <row r="814" ht="14.25" customHeight="1">
      <c r="E814" s="2"/>
      <c r="F814" s="2"/>
    </row>
    <row r="815" ht="14.25" customHeight="1">
      <c r="E815" s="2"/>
      <c r="F815" s="2"/>
    </row>
    <row r="816" ht="14.25" customHeight="1">
      <c r="E816" s="2"/>
      <c r="F816" s="2"/>
    </row>
    <row r="817" ht="14.25" customHeight="1">
      <c r="E817" s="2"/>
      <c r="F817" s="2"/>
    </row>
    <row r="818" ht="14.25" customHeight="1">
      <c r="E818" s="2"/>
      <c r="F818" s="2"/>
    </row>
    <row r="819" ht="14.25" customHeight="1">
      <c r="E819" s="2"/>
      <c r="F819" s="2"/>
    </row>
    <row r="820" ht="14.25" customHeight="1">
      <c r="E820" s="2"/>
      <c r="F820" s="2"/>
    </row>
    <row r="821" ht="14.25" customHeight="1">
      <c r="E821" s="2"/>
      <c r="F821" s="2"/>
    </row>
    <row r="822" ht="14.25" customHeight="1">
      <c r="E822" s="2"/>
      <c r="F822" s="2"/>
    </row>
    <row r="823" ht="14.25" customHeight="1">
      <c r="E823" s="2"/>
      <c r="F823" s="2"/>
    </row>
    <row r="824" ht="14.25" customHeight="1">
      <c r="E824" s="2"/>
      <c r="F824" s="2"/>
    </row>
    <row r="825" ht="14.25" customHeight="1">
      <c r="E825" s="2"/>
      <c r="F825" s="2"/>
    </row>
    <row r="826" ht="14.25" customHeight="1">
      <c r="E826" s="2"/>
      <c r="F826" s="2"/>
    </row>
    <row r="827" ht="14.25" customHeight="1">
      <c r="E827" s="2"/>
      <c r="F827" s="2"/>
    </row>
    <row r="828" ht="14.25" customHeight="1">
      <c r="E828" s="2"/>
      <c r="F828" s="2"/>
    </row>
    <row r="829" ht="14.25" customHeight="1">
      <c r="E829" s="2"/>
      <c r="F829" s="2"/>
    </row>
    <row r="830" ht="14.25" customHeight="1">
      <c r="E830" s="2"/>
      <c r="F830" s="2"/>
    </row>
    <row r="831" ht="14.25" customHeight="1">
      <c r="E831" s="2"/>
      <c r="F831" s="2"/>
    </row>
    <row r="832" ht="14.25" customHeight="1">
      <c r="E832" s="2"/>
      <c r="F832" s="2"/>
    </row>
    <row r="833" ht="14.25" customHeight="1">
      <c r="E833" s="2"/>
      <c r="F833" s="2"/>
    </row>
    <row r="834" ht="14.25" customHeight="1">
      <c r="E834" s="2"/>
      <c r="F834" s="2"/>
    </row>
    <row r="835" ht="14.25" customHeight="1">
      <c r="E835" s="2"/>
      <c r="F835" s="2"/>
    </row>
    <row r="836" ht="14.25" customHeight="1">
      <c r="E836" s="2"/>
      <c r="F836" s="2"/>
    </row>
    <row r="837" ht="14.25" customHeight="1">
      <c r="E837" s="2"/>
      <c r="F837" s="2"/>
    </row>
    <row r="838" ht="14.25" customHeight="1">
      <c r="E838" s="2"/>
      <c r="F838" s="2"/>
    </row>
    <row r="839" ht="14.25" customHeight="1">
      <c r="E839" s="2"/>
      <c r="F839" s="2"/>
    </row>
    <row r="840" ht="14.25" customHeight="1">
      <c r="E840" s="2"/>
      <c r="F840" s="2"/>
    </row>
    <row r="841" ht="14.25" customHeight="1">
      <c r="E841" s="2"/>
      <c r="F841" s="2"/>
    </row>
    <row r="842" ht="14.25" customHeight="1">
      <c r="E842" s="2"/>
      <c r="F842" s="2"/>
    </row>
    <row r="843" ht="14.25" customHeight="1">
      <c r="E843" s="2"/>
      <c r="F843" s="2"/>
    </row>
    <row r="844" ht="14.25" customHeight="1">
      <c r="E844" s="2"/>
      <c r="F844" s="2"/>
    </row>
    <row r="845" ht="14.25" customHeight="1">
      <c r="E845" s="2"/>
      <c r="F845" s="2"/>
    </row>
    <row r="846" ht="14.25" customHeight="1">
      <c r="E846" s="2"/>
      <c r="F846" s="2"/>
    </row>
    <row r="847" ht="14.25" customHeight="1">
      <c r="E847" s="2"/>
      <c r="F847" s="2"/>
    </row>
    <row r="848" ht="14.25" customHeight="1">
      <c r="E848" s="2"/>
      <c r="F848" s="2"/>
    </row>
    <row r="849" ht="14.25" customHeight="1">
      <c r="E849" s="2"/>
      <c r="F849" s="2"/>
    </row>
    <row r="850" ht="14.25" customHeight="1">
      <c r="E850" s="2"/>
      <c r="F850" s="2"/>
    </row>
    <row r="851" ht="14.25" customHeight="1">
      <c r="E851" s="2"/>
      <c r="F851" s="2"/>
    </row>
    <row r="852" ht="14.25" customHeight="1">
      <c r="E852" s="2"/>
      <c r="F852" s="2"/>
    </row>
    <row r="853" ht="14.25" customHeight="1">
      <c r="E853" s="2"/>
      <c r="F853" s="2"/>
    </row>
    <row r="854" ht="14.25" customHeight="1">
      <c r="E854" s="2"/>
      <c r="F854" s="2"/>
    </row>
    <row r="855" ht="14.25" customHeight="1">
      <c r="E855" s="2"/>
      <c r="F855" s="2"/>
    </row>
    <row r="856" ht="14.25" customHeight="1">
      <c r="E856" s="2"/>
      <c r="F856" s="2"/>
    </row>
    <row r="857" ht="14.25" customHeight="1">
      <c r="E857" s="2"/>
      <c r="F857" s="2"/>
    </row>
    <row r="858" ht="14.25" customHeight="1">
      <c r="E858" s="2"/>
      <c r="F858" s="2"/>
    </row>
    <row r="859" ht="14.25" customHeight="1">
      <c r="E859" s="2"/>
      <c r="F859" s="2"/>
    </row>
    <row r="860" ht="14.25" customHeight="1">
      <c r="E860" s="2"/>
      <c r="F860" s="2"/>
    </row>
    <row r="861" ht="14.25" customHeight="1">
      <c r="E861" s="2"/>
      <c r="F861" s="2"/>
    </row>
    <row r="862" ht="14.25" customHeight="1">
      <c r="E862" s="2"/>
      <c r="F862" s="2"/>
    </row>
    <row r="863" ht="14.25" customHeight="1">
      <c r="E863" s="2"/>
      <c r="F863" s="2"/>
    </row>
    <row r="864" ht="14.25" customHeight="1">
      <c r="E864" s="2"/>
      <c r="F864" s="2"/>
    </row>
    <row r="865" ht="14.25" customHeight="1">
      <c r="E865" s="2"/>
      <c r="F865" s="2"/>
    </row>
    <row r="866" ht="14.25" customHeight="1">
      <c r="E866" s="2"/>
      <c r="F866" s="2"/>
    </row>
    <row r="867" ht="14.25" customHeight="1">
      <c r="E867" s="2"/>
      <c r="F867" s="2"/>
    </row>
    <row r="868" ht="14.25" customHeight="1">
      <c r="E868" s="2"/>
      <c r="F868" s="2"/>
    </row>
    <row r="869" ht="14.25" customHeight="1">
      <c r="E869" s="2"/>
      <c r="F869" s="2"/>
    </row>
    <row r="870" ht="14.25" customHeight="1">
      <c r="E870" s="2"/>
      <c r="F870" s="2"/>
    </row>
    <row r="871" ht="14.25" customHeight="1">
      <c r="E871" s="2"/>
      <c r="F871" s="2"/>
    </row>
    <row r="872" ht="14.25" customHeight="1">
      <c r="E872" s="2"/>
      <c r="F872" s="2"/>
    </row>
    <row r="873" ht="14.25" customHeight="1">
      <c r="E873" s="2"/>
      <c r="F873" s="2"/>
    </row>
    <row r="874" ht="14.25" customHeight="1">
      <c r="E874" s="2"/>
      <c r="F874" s="2"/>
    </row>
    <row r="875" ht="14.25" customHeight="1">
      <c r="E875" s="2"/>
      <c r="F875" s="2"/>
    </row>
    <row r="876" ht="14.25" customHeight="1">
      <c r="E876" s="2"/>
      <c r="F876" s="2"/>
    </row>
    <row r="877" ht="14.25" customHeight="1">
      <c r="E877" s="2"/>
      <c r="F877" s="2"/>
    </row>
    <row r="878" ht="14.25" customHeight="1">
      <c r="E878" s="2"/>
      <c r="F878" s="2"/>
    </row>
    <row r="879" ht="14.25" customHeight="1">
      <c r="E879" s="2"/>
      <c r="F879" s="2"/>
    </row>
    <row r="880" ht="14.25" customHeight="1">
      <c r="E880" s="2"/>
      <c r="F880" s="2"/>
    </row>
    <row r="881" ht="14.25" customHeight="1">
      <c r="E881" s="2"/>
      <c r="F881" s="2"/>
    </row>
    <row r="882" ht="14.25" customHeight="1">
      <c r="E882" s="2"/>
      <c r="F882" s="2"/>
    </row>
    <row r="883" ht="14.25" customHeight="1">
      <c r="E883" s="2"/>
      <c r="F883" s="2"/>
    </row>
    <row r="884" ht="14.25" customHeight="1">
      <c r="E884" s="2"/>
      <c r="F884" s="2"/>
    </row>
    <row r="885" ht="14.25" customHeight="1">
      <c r="E885" s="2"/>
      <c r="F885" s="2"/>
    </row>
    <row r="886" ht="14.25" customHeight="1">
      <c r="E886" s="2"/>
      <c r="F886" s="2"/>
    </row>
    <row r="887" ht="14.25" customHeight="1">
      <c r="E887" s="2"/>
      <c r="F887" s="2"/>
    </row>
    <row r="888" ht="14.25" customHeight="1">
      <c r="E888" s="2"/>
      <c r="F888" s="2"/>
    </row>
    <row r="889" ht="14.25" customHeight="1">
      <c r="E889" s="2"/>
      <c r="F889" s="2"/>
    </row>
    <row r="890" ht="14.25" customHeight="1">
      <c r="E890" s="2"/>
      <c r="F890" s="2"/>
    </row>
    <row r="891" ht="14.25" customHeight="1">
      <c r="E891" s="2"/>
      <c r="F891" s="2"/>
    </row>
    <row r="892" ht="14.25" customHeight="1">
      <c r="E892" s="2"/>
      <c r="F892" s="2"/>
    </row>
    <row r="893" ht="14.25" customHeight="1">
      <c r="E893" s="2"/>
      <c r="F893" s="2"/>
    </row>
    <row r="894" ht="14.25" customHeight="1">
      <c r="E894" s="2"/>
      <c r="F894" s="2"/>
    </row>
    <row r="895" ht="14.25" customHeight="1">
      <c r="E895" s="2"/>
      <c r="F895" s="2"/>
    </row>
    <row r="896" ht="14.25" customHeight="1">
      <c r="E896" s="2"/>
      <c r="F896" s="2"/>
    </row>
    <row r="897" ht="14.25" customHeight="1">
      <c r="E897" s="2"/>
      <c r="F897" s="2"/>
    </row>
    <row r="898" ht="14.25" customHeight="1">
      <c r="E898" s="2"/>
      <c r="F898" s="2"/>
    </row>
    <row r="899" ht="14.25" customHeight="1">
      <c r="E899" s="2"/>
      <c r="F899" s="2"/>
    </row>
    <row r="900" ht="14.25" customHeight="1">
      <c r="E900" s="2"/>
      <c r="F900" s="2"/>
    </row>
    <row r="901" ht="14.25" customHeight="1">
      <c r="E901" s="2"/>
      <c r="F901" s="2"/>
    </row>
    <row r="902" ht="14.25" customHeight="1">
      <c r="E902" s="2"/>
      <c r="F902" s="2"/>
    </row>
    <row r="903" ht="14.25" customHeight="1">
      <c r="E903" s="2"/>
      <c r="F903" s="2"/>
    </row>
    <row r="904" ht="14.25" customHeight="1">
      <c r="E904" s="2"/>
      <c r="F904" s="2"/>
    </row>
    <row r="905" ht="14.25" customHeight="1">
      <c r="E905" s="2"/>
      <c r="F905" s="2"/>
    </row>
    <row r="906" ht="14.25" customHeight="1">
      <c r="E906" s="2"/>
      <c r="F906" s="2"/>
    </row>
    <row r="907" ht="14.25" customHeight="1">
      <c r="E907" s="2"/>
      <c r="F907" s="2"/>
    </row>
    <row r="908" ht="14.25" customHeight="1">
      <c r="E908" s="2"/>
      <c r="F908" s="2"/>
    </row>
    <row r="909" ht="14.25" customHeight="1">
      <c r="E909" s="2"/>
      <c r="F909" s="2"/>
    </row>
    <row r="910" ht="14.25" customHeight="1">
      <c r="E910" s="2"/>
      <c r="F910" s="2"/>
    </row>
    <row r="911" ht="14.25" customHeight="1">
      <c r="E911" s="2"/>
      <c r="F911" s="2"/>
    </row>
    <row r="912" ht="14.25" customHeight="1">
      <c r="E912" s="2"/>
      <c r="F912" s="2"/>
    </row>
    <row r="913" ht="14.25" customHeight="1">
      <c r="E913" s="2"/>
      <c r="F913" s="2"/>
    </row>
    <row r="914" ht="14.25" customHeight="1">
      <c r="E914" s="2"/>
      <c r="F914" s="2"/>
    </row>
    <row r="915" ht="14.25" customHeight="1">
      <c r="E915" s="2"/>
      <c r="F915" s="2"/>
    </row>
    <row r="916" ht="14.25" customHeight="1">
      <c r="E916" s="2"/>
      <c r="F916" s="2"/>
    </row>
    <row r="917" ht="14.25" customHeight="1">
      <c r="E917" s="2"/>
      <c r="F917" s="2"/>
    </row>
    <row r="918" ht="14.25" customHeight="1">
      <c r="E918" s="2"/>
      <c r="F918" s="2"/>
    </row>
    <row r="919" ht="14.25" customHeight="1">
      <c r="E919" s="2"/>
      <c r="F919" s="2"/>
    </row>
    <row r="920" ht="14.25" customHeight="1">
      <c r="E920" s="2"/>
      <c r="F920" s="2"/>
    </row>
    <row r="921" ht="14.25" customHeight="1">
      <c r="E921" s="2"/>
      <c r="F921" s="2"/>
    </row>
    <row r="922" ht="14.25" customHeight="1">
      <c r="E922" s="2"/>
      <c r="F922" s="2"/>
    </row>
    <row r="923" ht="14.25" customHeight="1">
      <c r="E923" s="2"/>
      <c r="F923" s="2"/>
    </row>
    <row r="924" ht="14.25" customHeight="1">
      <c r="E924" s="2"/>
      <c r="F924" s="2"/>
    </row>
    <row r="925" ht="14.25" customHeight="1">
      <c r="E925" s="2"/>
      <c r="F925" s="2"/>
    </row>
    <row r="926" ht="14.25" customHeight="1">
      <c r="E926" s="2"/>
      <c r="F926" s="2"/>
    </row>
    <row r="927" ht="14.25" customHeight="1">
      <c r="E927" s="2"/>
      <c r="F927" s="2"/>
    </row>
    <row r="928" ht="14.25" customHeight="1">
      <c r="E928" s="2"/>
      <c r="F928" s="2"/>
    </row>
    <row r="929" ht="14.25" customHeight="1">
      <c r="E929" s="2"/>
      <c r="F929" s="2"/>
    </row>
    <row r="930" ht="14.25" customHeight="1">
      <c r="E930" s="2"/>
      <c r="F930" s="2"/>
    </row>
    <row r="931" ht="14.25" customHeight="1">
      <c r="E931" s="2"/>
      <c r="F931" s="2"/>
    </row>
    <row r="932" ht="14.25" customHeight="1">
      <c r="E932" s="2"/>
      <c r="F932" s="2"/>
    </row>
    <row r="933" ht="14.25" customHeight="1">
      <c r="E933" s="2"/>
      <c r="F933" s="2"/>
    </row>
    <row r="934" ht="14.25" customHeight="1">
      <c r="E934" s="2"/>
      <c r="F934" s="2"/>
    </row>
    <row r="935" ht="14.25" customHeight="1">
      <c r="E935" s="2"/>
      <c r="F935" s="2"/>
    </row>
    <row r="936" ht="14.25" customHeight="1">
      <c r="E936" s="2"/>
      <c r="F936" s="2"/>
    </row>
    <row r="937" ht="14.25" customHeight="1">
      <c r="E937" s="2"/>
      <c r="F937" s="2"/>
    </row>
    <row r="938" ht="14.25" customHeight="1">
      <c r="E938" s="2"/>
      <c r="F938" s="2"/>
    </row>
    <row r="939" ht="14.25" customHeight="1">
      <c r="E939" s="2"/>
      <c r="F939" s="2"/>
    </row>
    <row r="940" ht="14.25" customHeight="1">
      <c r="E940" s="2"/>
      <c r="F940" s="2"/>
    </row>
    <row r="941" ht="14.25" customHeight="1">
      <c r="E941" s="2"/>
      <c r="F941" s="2"/>
    </row>
    <row r="942" ht="14.25" customHeight="1">
      <c r="E942" s="2"/>
      <c r="F942" s="2"/>
    </row>
    <row r="943" ht="14.25" customHeight="1">
      <c r="E943" s="2"/>
      <c r="F943" s="2"/>
    </row>
    <row r="944" ht="14.25" customHeight="1">
      <c r="E944" s="2"/>
      <c r="F944" s="2"/>
    </row>
    <row r="945" ht="14.25" customHeight="1">
      <c r="E945" s="2"/>
      <c r="F945" s="2"/>
    </row>
    <row r="946" ht="14.25" customHeight="1">
      <c r="E946" s="2"/>
      <c r="F946" s="2"/>
    </row>
    <row r="947" ht="14.25" customHeight="1">
      <c r="E947" s="2"/>
      <c r="F947" s="2"/>
    </row>
    <row r="948" ht="14.25" customHeight="1">
      <c r="E948" s="2"/>
      <c r="F948" s="2"/>
    </row>
    <row r="949" ht="14.25" customHeight="1">
      <c r="E949" s="2"/>
      <c r="F949" s="2"/>
    </row>
    <row r="950" ht="14.25" customHeight="1">
      <c r="E950" s="2"/>
      <c r="F950" s="2"/>
    </row>
    <row r="951" ht="14.25" customHeight="1">
      <c r="E951" s="2"/>
      <c r="F951" s="2"/>
    </row>
    <row r="952" ht="14.25" customHeight="1">
      <c r="E952" s="2"/>
      <c r="F952" s="2"/>
    </row>
    <row r="953" ht="14.25" customHeight="1">
      <c r="E953" s="2"/>
      <c r="F953" s="2"/>
    </row>
    <row r="954" ht="14.25" customHeight="1">
      <c r="E954" s="2"/>
      <c r="F954" s="2"/>
    </row>
    <row r="955" ht="14.25" customHeight="1">
      <c r="E955" s="2"/>
      <c r="F955" s="2"/>
    </row>
    <row r="956" ht="14.25" customHeight="1">
      <c r="E956" s="2"/>
      <c r="F956" s="2"/>
    </row>
    <row r="957" ht="14.25" customHeight="1">
      <c r="E957" s="2"/>
      <c r="F957" s="2"/>
    </row>
    <row r="958" ht="14.25" customHeight="1">
      <c r="E958" s="2"/>
      <c r="F958" s="2"/>
    </row>
    <row r="959" ht="14.25" customHeight="1">
      <c r="E959" s="2"/>
      <c r="F959" s="2"/>
    </row>
    <row r="960" ht="14.25" customHeight="1">
      <c r="E960" s="2"/>
      <c r="F960" s="2"/>
    </row>
    <row r="961" ht="14.25" customHeight="1">
      <c r="E961" s="2"/>
      <c r="F961" s="2"/>
    </row>
    <row r="962" ht="14.25" customHeight="1">
      <c r="E962" s="2"/>
      <c r="F962" s="2"/>
    </row>
    <row r="963" ht="14.25" customHeight="1">
      <c r="E963" s="2"/>
      <c r="F963" s="2"/>
    </row>
    <row r="964" ht="14.25" customHeight="1">
      <c r="E964" s="2"/>
      <c r="F964" s="2"/>
    </row>
    <row r="965" ht="14.25" customHeight="1">
      <c r="E965" s="2"/>
      <c r="F965" s="2"/>
    </row>
    <row r="966" ht="14.25" customHeight="1">
      <c r="E966" s="2"/>
      <c r="F966" s="2"/>
    </row>
    <row r="967" ht="14.25" customHeight="1">
      <c r="E967" s="2"/>
      <c r="F967" s="2"/>
    </row>
    <row r="968" ht="14.25" customHeight="1">
      <c r="E968" s="2"/>
      <c r="F968" s="2"/>
    </row>
    <row r="969" ht="14.25" customHeight="1">
      <c r="E969" s="2"/>
      <c r="F969" s="2"/>
    </row>
    <row r="970" ht="14.25" customHeight="1">
      <c r="E970" s="2"/>
      <c r="F970" s="2"/>
    </row>
    <row r="971" ht="14.25" customHeight="1">
      <c r="E971" s="2"/>
      <c r="F971" s="2"/>
    </row>
    <row r="972" ht="14.25" customHeight="1">
      <c r="E972" s="2"/>
      <c r="F972" s="2"/>
    </row>
    <row r="973" ht="14.25" customHeight="1">
      <c r="E973" s="2"/>
      <c r="F973" s="2"/>
    </row>
    <row r="974" ht="14.25" customHeight="1">
      <c r="E974" s="2"/>
      <c r="F974" s="2"/>
    </row>
    <row r="975" ht="14.25" customHeight="1">
      <c r="E975" s="2"/>
      <c r="F975" s="2"/>
    </row>
    <row r="976" ht="14.25" customHeight="1">
      <c r="E976" s="2"/>
      <c r="F976" s="2"/>
    </row>
    <row r="977" ht="14.25" customHeight="1">
      <c r="E977" s="2"/>
      <c r="F977" s="2"/>
    </row>
    <row r="978" ht="14.25" customHeight="1">
      <c r="E978" s="2"/>
      <c r="F978" s="2"/>
    </row>
    <row r="979" ht="14.25" customHeight="1">
      <c r="E979" s="2"/>
      <c r="F979" s="2"/>
    </row>
    <row r="980" ht="14.25" customHeight="1">
      <c r="E980" s="2"/>
      <c r="F980" s="2"/>
    </row>
    <row r="981" ht="14.25" customHeight="1">
      <c r="E981" s="2"/>
      <c r="F981" s="2"/>
    </row>
    <row r="982" ht="14.25" customHeight="1">
      <c r="E982" s="2"/>
      <c r="F982" s="2"/>
    </row>
    <row r="983" ht="14.25" customHeight="1">
      <c r="E983" s="2"/>
      <c r="F983" s="2"/>
    </row>
    <row r="984" ht="14.25" customHeight="1">
      <c r="E984" s="2"/>
      <c r="F984" s="2"/>
    </row>
    <row r="985" ht="14.25" customHeight="1">
      <c r="E985" s="2"/>
      <c r="F985" s="2"/>
    </row>
    <row r="986" ht="14.25" customHeight="1">
      <c r="E986" s="2"/>
      <c r="F986" s="2"/>
    </row>
    <row r="987" ht="14.25" customHeight="1">
      <c r="E987" s="2"/>
      <c r="F987" s="2"/>
    </row>
    <row r="988" ht="14.25" customHeight="1">
      <c r="E988" s="2"/>
      <c r="F988" s="2"/>
    </row>
    <row r="989" ht="14.25" customHeight="1">
      <c r="E989" s="2"/>
      <c r="F989" s="2"/>
    </row>
    <row r="990" ht="14.25" customHeight="1">
      <c r="E990" s="2"/>
      <c r="F990" s="2"/>
    </row>
    <row r="991" ht="14.25" customHeight="1">
      <c r="E991" s="2"/>
      <c r="F991" s="2"/>
    </row>
    <row r="992" ht="14.25" customHeight="1">
      <c r="E992" s="2"/>
      <c r="F992" s="2"/>
    </row>
    <row r="993" ht="14.25" customHeight="1">
      <c r="E993" s="2"/>
      <c r="F993" s="2"/>
    </row>
    <row r="994" ht="14.25" customHeight="1">
      <c r="E994" s="2"/>
      <c r="F994" s="2"/>
    </row>
    <row r="995" ht="14.25" customHeight="1">
      <c r="E995" s="2"/>
      <c r="F995" s="2"/>
    </row>
    <row r="996" ht="14.25" customHeight="1">
      <c r="E996" s="2"/>
      <c r="F996" s="2"/>
    </row>
    <row r="997" ht="14.25" customHeight="1">
      <c r="E997" s="2"/>
      <c r="F997" s="2"/>
    </row>
    <row r="998" ht="14.25" customHeight="1">
      <c r="E998" s="2"/>
      <c r="F998" s="2"/>
    </row>
    <row r="999" ht="14.25" customHeight="1">
      <c r="E999" s="2"/>
      <c r="F999" s="2"/>
    </row>
    <row r="1000" ht="14.25" customHeight="1">
      <c r="E1000" s="2"/>
      <c r="F1000" s="2"/>
    </row>
    <row r="1001" ht="14.25" customHeight="1">
      <c r="E1001" s="2"/>
      <c r="F1001" s="2"/>
    </row>
    <row r="1002" ht="14.25" customHeight="1">
      <c r="E1002" s="2"/>
      <c r="F1002" s="2"/>
    </row>
    <row r="1003" ht="14.25" customHeight="1">
      <c r="E1003" s="2"/>
      <c r="F1003" s="2"/>
    </row>
    <row r="1004" ht="14.25" customHeight="1">
      <c r="E1004" s="2"/>
      <c r="F1004" s="2"/>
    </row>
    <row r="1005" ht="14.25" customHeight="1">
      <c r="E1005" s="2"/>
      <c r="F1005" s="2"/>
    </row>
    <row r="1006" ht="14.25" customHeight="1">
      <c r="E1006" s="2"/>
      <c r="F1006" s="2"/>
    </row>
    <row r="1007" ht="14.25" customHeight="1">
      <c r="E1007" s="2"/>
      <c r="F1007" s="2"/>
    </row>
    <row r="1008" ht="14.25" customHeight="1">
      <c r="E1008" s="2"/>
      <c r="F1008" s="2"/>
    </row>
    <row r="1009" ht="14.25" customHeight="1">
      <c r="E1009" s="2"/>
      <c r="F1009" s="2"/>
    </row>
    <row r="1010" ht="14.25" customHeight="1">
      <c r="E1010" s="2"/>
      <c r="F1010" s="2"/>
    </row>
    <row r="1011" ht="14.25" customHeight="1">
      <c r="E1011" s="2"/>
      <c r="F1011" s="2"/>
    </row>
    <row r="1012" ht="14.25" customHeight="1">
      <c r="E1012" s="2"/>
      <c r="F1012" s="2"/>
    </row>
    <row r="1013" ht="14.25" customHeight="1">
      <c r="E1013" s="2"/>
      <c r="F1013" s="2"/>
    </row>
    <row r="1014" ht="14.25" customHeight="1">
      <c r="E1014" s="2"/>
      <c r="F1014" s="2"/>
    </row>
    <row r="1015" ht="14.25" customHeight="1">
      <c r="E1015" s="2"/>
      <c r="F1015" s="2"/>
    </row>
    <row r="1016" ht="14.25" customHeight="1">
      <c r="E1016" s="2"/>
      <c r="F1016" s="2"/>
    </row>
    <row r="1017" ht="14.25" customHeight="1">
      <c r="E1017" s="2"/>
      <c r="F1017" s="2"/>
    </row>
    <row r="1018" ht="14.25" customHeight="1">
      <c r="E1018" s="2"/>
      <c r="F1018" s="2"/>
    </row>
    <row r="1019" ht="14.25" customHeight="1">
      <c r="E1019" s="2"/>
      <c r="F1019" s="2"/>
    </row>
    <row r="1020" ht="14.25" customHeight="1">
      <c r="E1020" s="2"/>
      <c r="F1020" s="2"/>
    </row>
    <row r="1021" ht="14.25" customHeight="1">
      <c r="E1021" s="2"/>
      <c r="F1021" s="2"/>
    </row>
    <row r="1022" ht="14.25" customHeight="1">
      <c r="E1022" s="2"/>
      <c r="F1022" s="2"/>
    </row>
    <row r="1023" ht="14.25" customHeight="1">
      <c r="E1023" s="2"/>
      <c r="F1023" s="2"/>
    </row>
    <row r="1024" ht="14.25" customHeight="1">
      <c r="E1024" s="2"/>
      <c r="F1024" s="2"/>
    </row>
    <row r="1025" ht="14.25" customHeight="1">
      <c r="E1025" s="2"/>
      <c r="F1025" s="2"/>
    </row>
    <row r="1026" ht="14.25" customHeight="1">
      <c r="E1026" s="2"/>
      <c r="F1026" s="2"/>
    </row>
    <row r="1027" ht="14.25" customHeight="1">
      <c r="E1027" s="2"/>
      <c r="F1027" s="2"/>
    </row>
    <row r="1028" ht="14.25" customHeight="1">
      <c r="E1028" s="2"/>
      <c r="F1028" s="2"/>
    </row>
    <row r="1029" ht="14.25" customHeight="1">
      <c r="E1029" s="2"/>
      <c r="F1029" s="2"/>
    </row>
    <row r="1030" ht="14.25" customHeight="1">
      <c r="E1030" s="2"/>
      <c r="F1030" s="2"/>
    </row>
    <row r="1031" ht="14.25" customHeight="1">
      <c r="E1031" s="2"/>
      <c r="F1031" s="2"/>
    </row>
    <row r="1032" ht="14.25" customHeight="1">
      <c r="E1032" s="2"/>
      <c r="F1032" s="2"/>
    </row>
    <row r="1033" ht="14.25" customHeight="1">
      <c r="E1033" s="2"/>
      <c r="F1033" s="2"/>
    </row>
    <row r="1034" ht="14.25" customHeight="1">
      <c r="E1034" s="2"/>
      <c r="F1034" s="2"/>
    </row>
    <row r="1035" ht="14.25" customHeight="1">
      <c r="E1035" s="2"/>
      <c r="F1035" s="2"/>
    </row>
    <row r="1036" ht="14.25" customHeight="1">
      <c r="E1036" s="2"/>
      <c r="F1036" s="2"/>
    </row>
    <row r="1037" ht="14.25" customHeight="1">
      <c r="E1037" s="2"/>
      <c r="F1037" s="2"/>
    </row>
    <row r="1038" ht="14.25" customHeight="1">
      <c r="E1038" s="2"/>
      <c r="F1038" s="2"/>
    </row>
    <row r="1039" ht="14.25" customHeight="1">
      <c r="E1039" s="2"/>
      <c r="F1039" s="2"/>
    </row>
    <row r="1040" ht="14.25" customHeight="1">
      <c r="E1040" s="2"/>
      <c r="F1040" s="2"/>
    </row>
    <row r="1041" ht="14.25" customHeight="1">
      <c r="E1041" s="2"/>
      <c r="F1041" s="2"/>
    </row>
    <row r="1042" ht="14.25" customHeight="1">
      <c r="E1042" s="2"/>
      <c r="F1042" s="2"/>
    </row>
    <row r="1043" ht="14.25" customHeight="1">
      <c r="E1043" s="2"/>
      <c r="F1043" s="2"/>
    </row>
    <row r="1044" ht="14.25" customHeight="1">
      <c r="E1044" s="2"/>
      <c r="F1044" s="2"/>
    </row>
    <row r="1045" ht="14.25" customHeight="1">
      <c r="E1045" s="2"/>
      <c r="F1045" s="2"/>
    </row>
    <row r="1046" ht="14.25" customHeight="1">
      <c r="E1046" s="2"/>
      <c r="F1046" s="2"/>
    </row>
    <row r="1047" ht="14.25" customHeight="1">
      <c r="E1047" s="2"/>
      <c r="F1047" s="2"/>
    </row>
    <row r="1048" ht="14.25" customHeight="1">
      <c r="E1048" s="2"/>
      <c r="F1048" s="2"/>
    </row>
    <row r="1049" ht="14.25" customHeight="1">
      <c r="E1049" s="2"/>
      <c r="F1049" s="2"/>
    </row>
    <row r="1050" ht="14.25" customHeight="1">
      <c r="E1050" s="2"/>
      <c r="F1050" s="2"/>
    </row>
    <row r="1051" ht="14.25" customHeight="1">
      <c r="E1051" s="2"/>
      <c r="F1051" s="2"/>
    </row>
    <row r="1052" ht="14.25" customHeight="1">
      <c r="E1052" s="2"/>
      <c r="F1052" s="2"/>
    </row>
    <row r="1053" ht="14.25" customHeight="1">
      <c r="E1053" s="2"/>
      <c r="F1053" s="2"/>
    </row>
    <row r="1054" ht="14.25" customHeight="1">
      <c r="E1054" s="2"/>
      <c r="F1054" s="2"/>
    </row>
    <row r="1055" ht="14.25" customHeight="1">
      <c r="E1055" s="2"/>
      <c r="F1055" s="2"/>
    </row>
    <row r="1056" ht="14.25" customHeight="1">
      <c r="E1056" s="2"/>
      <c r="F1056" s="2"/>
    </row>
    <row r="1057" ht="14.25" customHeight="1">
      <c r="E1057" s="2"/>
      <c r="F1057" s="2"/>
    </row>
    <row r="1058" ht="14.25" customHeight="1">
      <c r="E1058" s="2"/>
      <c r="F1058" s="2"/>
    </row>
    <row r="1059" ht="14.25" customHeight="1">
      <c r="E1059" s="2"/>
      <c r="F1059" s="2"/>
    </row>
    <row r="1060" ht="14.25" customHeight="1">
      <c r="E1060" s="2"/>
      <c r="F1060" s="2"/>
    </row>
    <row r="1061" ht="14.25" customHeight="1">
      <c r="E1061" s="2"/>
      <c r="F1061" s="2"/>
    </row>
    <row r="1062" ht="14.25" customHeight="1">
      <c r="E1062" s="2"/>
      <c r="F1062" s="2"/>
    </row>
    <row r="1063" ht="14.25" customHeight="1">
      <c r="E1063" s="2"/>
      <c r="F1063" s="2"/>
    </row>
    <row r="1064" ht="14.25" customHeight="1">
      <c r="E1064" s="2"/>
      <c r="F1064" s="2"/>
    </row>
    <row r="1065" ht="14.25" customHeight="1">
      <c r="E1065" s="2"/>
      <c r="F1065" s="2"/>
    </row>
    <row r="1066" ht="14.25" customHeight="1">
      <c r="E1066" s="2"/>
      <c r="F1066" s="2"/>
    </row>
    <row r="1067" ht="14.25" customHeight="1">
      <c r="E1067" s="2"/>
      <c r="F1067" s="2"/>
    </row>
    <row r="1068" ht="14.25" customHeight="1">
      <c r="E1068" s="2"/>
      <c r="F1068" s="2"/>
    </row>
    <row r="1069" ht="14.25" customHeight="1">
      <c r="E1069" s="2"/>
      <c r="F1069" s="2"/>
    </row>
    <row r="1070" ht="14.25" customHeight="1">
      <c r="E1070" s="2"/>
      <c r="F1070" s="2"/>
    </row>
    <row r="1071" ht="14.25" customHeight="1">
      <c r="E1071" s="2"/>
      <c r="F1071" s="2"/>
    </row>
    <row r="1072" ht="14.25" customHeight="1">
      <c r="E1072" s="2"/>
      <c r="F1072" s="2"/>
    </row>
    <row r="1073" ht="14.25" customHeight="1">
      <c r="E1073" s="2"/>
      <c r="F1073" s="2"/>
    </row>
    <row r="1074" ht="14.25" customHeight="1">
      <c r="E1074" s="2"/>
      <c r="F1074" s="2"/>
    </row>
    <row r="1075" ht="14.25" customHeight="1">
      <c r="E1075" s="2"/>
      <c r="F1075" s="2"/>
    </row>
    <row r="1076" ht="14.25" customHeight="1">
      <c r="E1076" s="2"/>
      <c r="F1076" s="2"/>
    </row>
    <row r="1077" ht="14.25" customHeight="1">
      <c r="E1077" s="2"/>
      <c r="F1077" s="2"/>
    </row>
    <row r="1078" ht="14.25" customHeight="1">
      <c r="E1078" s="2"/>
      <c r="F1078" s="2"/>
    </row>
    <row r="1079" ht="14.25" customHeight="1">
      <c r="E1079" s="2"/>
      <c r="F1079" s="2"/>
    </row>
    <row r="1080" ht="14.25" customHeight="1">
      <c r="E1080" s="2"/>
      <c r="F1080" s="2"/>
    </row>
    <row r="1081" ht="14.25" customHeight="1">
      <c r="E1081" s="2"/>
      <c r="F1081" s="2"/>
    </row>
    <row r="1082" ht="14.25" customHeight="1">
      <c r="E1082" s="2"/>
      <c r="F1082" s="2"/>
    </row>
    <row r="1083" ht="14.25" customHeight="1">
      <c r="E1083" s="2"/>
      <c r="F1083" s="2"/>
    </row>
    <row r="1084" ht="14.25" customHeight="1">
      <c r="E1084" s="2"/>
      <c r="F1084" s="2"/>
    </row>
    <row r="1085" ht="14.25" customHeight="1">
      <c r="E1085" s="2"/>
      <c r="F1085" s="2"/>
    </row>
    <row r="1086" ht="14.25" customHeight="1">
      <c r="E1086" s="2"/>
      <c r="F1086" s="2"/>
    </row>
    <row r="1087" ht="14.25" customHeight="1">
      <c r="E1087" s="2"/>
      <c r="F1087" s="2"/>
    </row>
    <row r="1088" ht="14.25" customHeight="1">
      <c r="E1088" s="2"/>
      <c r="F1088" s="2"/>
    </row>
    <row r="1089" ht="14.25" customHeight="1">
      <c r="E1089" s="2"/>
      <c r="F1089" s="2"/>
    </row>
    <row r="1090" ht="14.25" customHeight="1">
      <c r="E1090" s="2"/>
      <c r="F1090" s="2"/>
    </row>
    <row r="1091" ht="14.25" customHeight="1">
      <c r="E1091" s="2"/>
      <c r="F1091" s="2"/>
    </row>
    <row r="1092" ht="14.25" customHeight="1">
      <c r="E1092" s="2"/>
      <c r="F1092" s="2"/>
    </row>
    <row r="1093" ht="14.25" customHeight="1">
      <c r="E1093" s="2"/>
      <c r="F1093" s="2"/>
    </row>
    <row r="1094" ht="14.25" customHeight="1">
      <c r="E1094" s="2"/>
      <c r="F1094" s="2"/>
    </row>
    <row r="1095" ht="14.25" customHeight="1">
      <c r="E1095" s="2"/>
      <c r="F1095" s="2"/>
    </row>
    <row r="1096" ht="14.25" customHeight="1">
      <c r="E1096" s="2"/>
      <c r="F1096" s="2"/>
    </row>
    <row r="1097" ht="14.25" customHeight="1">
      <c r="E1097" s="2"/>
      <c r="F1097" s="2"/>
    </row>
    <row r="1098" ht="14.25" customHeight="1">
      <c r="E1098" s="2"/>
      <c r="F1098" s="2"/>
    </row>
    <row r="1099" ht="14.25" customHeight="1">
      <c r="E1099" s="2"/>
      <c r="F1099" s="2"/>
    </row>
    <row r="1100" ht="14.25" customHeight="1">
      <c r="E1100" s="2"/>
      <c r="F1100" s="2"/>
    </row>
    <row r="1101" ht="14.25" customHeight="1">
      <c r="E1101" s="2"/>
      <c r="F1101" s="2"/>
    </row>
    <row r="1102" ht="14.25" customHeight="1">
      <c r="E1102" s="2"/>
      <c r="F1102" s="2"/>
    </row>
    <row r="1103" ht="14.25" customHeight="1">
      <c r="E1103" s="2"/>
      <c r="F1103" s="2"/>
    </row>
    <row r="1104" ht="14.25" customHeight="1">
      <c r="E1104" s="2"/>
      <c r="F1104" s="2"/>
    </row>
    <row r="1105" ht="14.25" customHeight="1">
      <c r="E1105" s="2"/>
      <c r="F1105" s="2"/>
    </row>
    <row r="1106" ht="14.25" customHeight="1">
      <c r="E1106" s="2"/>
      <c r="F1106" s="2"/>
    </row>
    <row r="1107" ht="14.25" customHeight="1">
      <c r="E1107" s="2"/>
      <c r="F1107" s="2"/>
    </row>
    <row r="1108" ht="14.25" customHeight="1">
      <c r="E1108" s="2"/>
      <c r="F1108" s="2"/>
    </row>
    <row r="1109" ht="14.25" customHeight="1">
      <c r="E1109" s="2"/>
      <c r="F1109" s="2"/>
    </row>
    <row r="1110" ht="14.25" customHeight="1">
      <c r="E1110" s="2"/>
      <c r="F1110" s="2"/>
    </row>
    <row r="1111" ht="14.25" customHeight="1">
      <c r="E1111" s="2"/>
      <c r="F1111" s="2"/>
    </row>
    <row r="1112" ht="14.25" customHeight="1">
      <c r="E1112" s="2"/>
      <c r="F1112" s="2"/>
    </row>
    <row r="1113" ht="14.25" customHeight="1">
      <c r="E1113" s="2"/>
      <c r="F1113" s="2"/>
    </row>
    <row r="1114" ht="14.25" customHeight="1">
      <c r="E1114" s="2"/>
      <c r="F1114" s="2"/>
    </row>
    <row r="1115" ht="14.25" customHeight="1">
      <c r="E1115" s="2"/>
      <c r="F1115" s="2"/>
    </row>
    <row r="1116" ht="14.25" customHeight="1">
      <c r="E1116" s="2"/>
      <c r="F1116" s="2"/>
    </row>
    <row r="1117" ht="14.25" customHeight="1">
      <c r="E1117" s="2"/>
      <c r="F1117" s="2"/>
    </row>
    <row r="1118" ht="14.25" customHeight="1">
      <c r="E1118" s="2"/>
      <c r="F1118" s="2"/>
    </row>
    <row r="1119" ht="14.25" customHeight="1">
      <c r="E1119" s="2"/>
      <c r="F1119" s="2"/>
    </row>
    <row r="1120" ht="14.25" customHeight="1">
      <c r="E1120" s="2"/>
      <c r="F1120" s="2"/>
    </row>
    <row r="1121" ht="14.25" customHeight="1">
      <c r="E1121" s="2"/>
      <c r="F1121" s="2"/>
    </row>
    <row r="1122" ht="14.25" customHeight="1">
      <c r="E1122" s="2"/>
      <c r="F1122" s="2"/>
    </row>
    <row r="1123" ht="14.25" customHeight="1">
      <c r="E1123" s="2"/>
      <c r="F1123" s="2"/>
    </row>
    <row r="1124" ht="14.25" customHeight="1">
      <c r="E1124" s="2"/>
      <c r="F1124" s="2"/>
    </row>
    <row r="1125" ht="14.25" customHeight="1">
      <c r="E1125" s="2"/>
      <c r="F1125" s="2"/>
    </row>
    <row r="1126" ht="14.25" customHeight="1">
      <c r="E1126" s="2"/>
      <c r="F1126" s="2"/>
    </row>
    <row r="1127" ht="14.25" customHeight="1">
      <c r="E1127" s="2"/>
      <c r="F1127" s="2"/>
    </row>
    <row r="1128" ht="14.25" customHeight="1">
      <c r="E1128" s="2"/>
      <c r="F1128" s="2"/>
    </row>
    <row r="1129" ht="14.25" customHeight="1">
      <c r="E1129" s="2"/>
      <c r="F1129" s="2"/>
    </row>
    <row r="1130" ht="14.25" customHeight="1">
      <c r="E1130" s="2"/>
      <c r="F1130" s="2"/>
    </row>
    <row r="1131" ht="14.25" customHeight="1">
      <c r="E1131" s="2"/>
      <c r="F1131" s="2"/>
    </row>
    <row r="1132" ht="14.25" customHeight="1">
      <c r="E1132" s="2"/>
      <c r="F1132" s="2"/>
    </row>
    <row r="1133" ht="14.25" customHeight="1">
      <c r="E1133" s="2"/>
      <c r="F1133" s="2"/>
    </row>
    <row r="1134" ht="14.25" customHeight="1">
      <c r="E1134" s="2"/>
      <c r="F1134" s="2"/>
    </row>
    <row r="1135" ht="14.25" customHeight="1">
      <c r="E1135" s="2"/>
      <c r="F1135" s="2"/>
    </row>
    <row r="1136" ht="14.25" customHeight="1">
      <c r="E1136" s="2"/>
      <c r="F1136" s="2"/>
    </row>
    <row r="1137" ht="14.25" customHeight="1">
      <c r="E1137" s="2"/>
      <c r="F1137" s="2"/>
    </row>
    <row r="1138" ht="14.25" customHeight="1">
      <c r="E1138" s="2"/>
      <c r="F1138" s="2"/>
    </row>
    <row r="1139" ht="14.25" customHeight="1">
      <c r="E1139" s="2"/>
      <c r="F1139" s="2"/>
    </row>
    <row r="1140" ht="14.25" customHeight="1">
      <c r="E1140" s="2"/>
      <c r="F1140" s="2"/>
    </row>
    <row r="1141" ht="14.25" customHeight="1">
      <c r="E1141" s="2"/>
      <c r="F1141" s="2"/>
    </row>
    <row r="1142" ht="14.25" customHeight="1">
      <c r="E1142" s="2"/>
      <c r="F1142" s="2"/>
    </row>
    <row r="1143" ht="14.25" customHeight="1">
      <c r="E1143" s="2"/>
      <c r="F1143" s="2"/>
    </row>
    <row r="1144" ht="14.25" customHeight="1">
      <c r="E1144" s="2"/>
      <c r="F1144" s="2"/>
    </row>
    <row r="1145" ht="14.25" customHeight="1">
      <c r="E1145" s="2"/>
      <c r="F1145" s="2"/>
    </row>
    <row r="1146" ht="14.25" customHeight="1">
      <c r="E1146" s="2"/>
      <c r="F1146" s="2"/>
    </row>
    <row r="1147" ht="14.25" customHeight="1">
      <c r="E1147" s="2"/>
      <c r="F1147" s="2"/>
    </row>
    <row r="1148" ht="14.25" customHeight="1">
      <c r="E1148" s="2"/>
      <c r="F1148" s="2"/>
    </row>
    <row r="1149" ht="14.25" customHeight="1">
      <c r="E1149" s="2"/>
      <c r="F1149" s="2"/>
    </row>
    <row r="1150" ht="14.25" customHeight="1">
      <c r="E1150" s="2"/>
      <c r="F1150" s="2"/>
    </row>
    <row r="1151" ht="14.25" customHeight="1">
      <c r="E1151" s="2"/>
      <c r="F1151" s="2"/>
    </row>
    <row r="1152" ht="14.25" customHeight="1">
      <c r="E1152" s="2"/>
      <c r="F1152" s="2"/>
    </row>
    <row r="1153" ht="14.25" customHeight="1">
      <c r="E1153" s="2"/>
      <c r="F1153" s="2"/>
    </row>
    <row r="1154" ht="14.25" customHeight="1">
      <c r="E1154" s="2"/>
      <c r="F1154" s="2"/>
    </row>
    <row r="1155" ht="14.25" customHeight="1">
      <c r="E1155" s="2"/>
      <c r="F1155" s="2"/>
    </row>
    <row r="1156" ht="14.25" customHeight="1">
      <c r="E1156" s="2"/>
      <c r="F1156" s="2"/>
    </row>
    <row r="1157" ht="14.25" customHeight="1">
      <c r="E1157" s="2"/>
      <c r="F1157" s="2"/>
    </row>
    <row r="1158" ht="14.25" customHeight="1">
      <c r="E1158" s="2"/>
      <c r="F1158" s="2"/>
    </row>
    <row r="1159" ht="14.25" customHeight="1">
      <c r="E1159" s="2"/>
      <c r="F1159" s="2"/>
    </row>
    <row r="1160" ht="14.25" customHeight="1">
      <c r="E1160" s="2"/>
      <c r="F1160" s="2"/>
    </row>
    <row r="1161" ht="14.25" customHeight="1">
      <c r="E1161" s="2"/>
      <c r="F1161" s="2"/>
    </row>
    <row r="1162" ht="14.25" customHeight="1">
      <c r="E1162" s="2"/>
      <c r="F1162" s="2"/>
    </row>
    <row r="1163" ht="14.25" customHeight="1">
      <c r="E1163" s="2"/>
      <c r="F1163" s="2"/>
    </row>
    <row r="1164" ht="14.25" customHeight="1">
      <c r="E1164" s="2"/>
      <c r="F1164" s="2"/>
    </row>
    <row r="1165" ht="14.25" customHeight="1">
      <c r="E1165" s="2"/>
      <c r="F1165" s="2"/>
    </row>
    <row r="1166" ht="14.25" customHeight="1">
      <c r="E1166" s="2"/>
      <c r="F1166" s="2"/>
    </row>
    <row r="1167" ht="14.25" customHeight="1">
      <c r="E1167" s="2"/>
      <c r="F1167" s="2"/>
    </row>
    <row r="1168" ht="14.25" customHeight="1">
      <c r="E1168" s="2"/>
      <c r="F1168" s="2"/>
    </row>
    <row r="1169" ht="14.25" customHeight="1">
      <c r="E1169" s="2"/>
      <c r="F1169" s="2"/>
    </row>
    <row r="1170" ht="14.25" customHeight="1">
      <c r="E1170" s="2"/>
      <c r="F1170" s="2"/>
    </row>
    <row r="1171" ht="14.25" customHeight="1">
      <c r="E1171" s="2"/>
      <c r="F1171" s="2"/>
    </row>
    <row r="1172" ht="14.25" customHeight="1">
      <c r="E1172" s="2"/>
      <c r="F1172" s="2"/>
    </row>
    <row r="1173" ht="14.25" customHeight="1">
      <c r="E1173" s="2"/>
      <c r="F1173" s="2"/>
    </row>
    <row r="1174" ht="14.25" customHeight="1">
      <c r="E1174" s="2"/>
      <c r="F1174" s="2"/>
    </row>
    <row r="1175" ht="14.25" customHeight="1">
      <c r="E1175" s="2"/>
      <c r="F1175" s="2"/>
    </row>
    <row r="1176" ht="14.25" customHeight="1">
      <c r="E1176" s="2"/>
      <c r="F1176" s="2"/>
    </row>
    <row r="1177" ht="14.25" customHeight="1">
      <c r="E1177" s="2"/>
      <c r="F1177" s="2"/>
    </row>
    <row r="1178" ht="14.25" customHeight="1">
      <c r="E1178" s="2"/>
      <c r="F1178" s="2"/>
    </row>
    <row r="1179" ht="14.25" customHeight="1">
      <c r="E1179" s="2"/>
      <c r="F1179" s="2"/>
    </row>
    <row r="1180" ht="14.25" customHeight="1">
      <c r="E1180" s="2"/>
      <c r="F1180" s="2"/>
    </row>
    <row r="1181" ht="14.25" customHeight="1">
      <c r="E1181" s="2"/>
      <c r="F1181" s="2"/>
    </row>
    <row r="1182" ht="14.25" customHeight="1">
      <c r="E1182" s="2"/>
      <c r="F1182" s="2"/>
    </row>
    <row r="1183" ht="14.25" customHeight="1">
      <c r="E1183" s="2"/>
      <c r="F1183" s="2"/>
    </row>
    <row r="1184" ht="14.25" customHeight="1">
      <c r="E1184" s="2"/>
      <c r="F1184" s="2"/>
    </row>
    <row r="1185" ht="14.25" customHeight="1">
      <c r="E1185" s="2"/>
      <c r="F1185" s="2"/>
    </row>
    <row r="1186" ht="14.25" customHeight="1">
      <c r="E1186" s="2"/>
      <c r="F1186" s="2"/>
    </row>
    <row r="1187" ht="14.25" customHeight="1">
      <c r="E1187" s="2"/>
      <c r="F1187" s="2"/>
    </row>
    <row r="1188" ht="14.25" customHeight="1">
      <c r="E1188" s="2"/>
      <c r="F1188" s="2"/>
    </row>
    <row r="1189" ht="14.25" customHeight="1">
      <c r="E1189" s="2"/>
      <c r="F1189" s="2"/>
    </row>
    <row r="1190" ht="14.25" customHeight="1">
      <c r="E1190" s="2"/>
      <c r="F1190" s="2"/>
    </row>
    <row r="1191" ht="14.25" customHeight="1">
      <c r="E1191" s="2"/>
      <c r="F1191" s="2"/>
    </row>
    <row r="1192" ht="14.25" customHeight="1">
      <c r="E1192" s="2"/>
      <c r="F1192" s="2"/>
    </row>
    <row r="1193" ht="14.25" customHeight="1">
      <c r="E1193" s="2"/>
      <c r="F1193" s="2"/>
    </row>
    <row r="1194" ht="14.25" customHeight="1">
      <c r="E1194" s="2"/>
      <c r="F1194" s="2"/>
    </row>
    <row r="1195" ht="14.25" customHeight="1">
      <c r="E1195" s="2"/>
      <c r="F1195" s="2"/>
    </row>
    <row r="1196" ht="14.25" customHeight="1">
      <c r="E1196" s="2"/>
      <c r="F1196" s="2"/>
    </row>
    <row r="1197" ht="14.25" customHeight="1">
      <c r="E1197" s="2"/>
      <c r="F1197" s="2"/>
    </row>
    <row r="1198" ht="14.25" customHeight="1">
      <c r="E1198" s="2"/>
      <c r="F1198" s="2"/>
    </row>
    <row r="1199" ht="14.25" customHeight="1">
      <c r="E1199" s="2"/>
      <c r="F1199" s="2"/>
    </row>
    <row r="1200" ht="14.25" customHeight="1">
      <c r="E1200" s="2"/>
      <c r="F1200" s="2"/>
    </row>
    <row r="1201" ht="14.25" customHeight="1">
      <c r="E1201" s="2"/>
      <c r="F1201" s="2"/>
    </row>
    <row r="1202" ht="14.25" customHeight="1">
      <c r="E1202" s="2"/>
      <c r="F1202" s="2"/>
    </row>
    <row r="1203" ht="14.25" customHeight="1">
      <c r="E1203" s="2"/>
      <c r="F1203" s="2"/>
    </row>
    <row r="1204" ht="14.25" customHeight="1">
      <c r="E1204" s="2"/>
      <c r="F1204" s="2"/>
    </row>
    <row r="1205" ht="14.25" customHeight="1">
      <c r="E1205" s="2"/>
      <c r="F1205" s="2"/>
    </row>
    <row r="1206" ht="14.25" customHeight="1">
      <c r="E1206" s="2"/>
      <c r="F1206" s="2"/>
    </row>
    <row r="1207" ht="14.25" customHeight="1">
      <c r="E1207" s="2"/>
      <c r="F1207" s="2"/>
    </row>
    <row r="1208" ht="14.25" customHeight="1">
      <c r="E1208" s="2"/>
      <c r="F1208" s="2"/>
    </row>
    <row r="1209" ht="14.25" customHeight="1">
      <c r="E1209" s="2"/>
      <c r="F1209" s="2"/>
    </row>
    <row r="1210" ht="14.25" customHeight="1">
      <c r="E1210" s="2"/>
      <c r="F1210" s="2"/>
    </row>
    <row r="1211" ht="14.25" customHeight="1">
      <c r="E1211" s="2"/>
      <c r="F1211" s="2"/>
    </row>
    <row r="1212" ht="14.25" customHeight="1">
      <c r="E1212" s="2"/>
      <c r="F1212" s="2"/>
    </row>
    <row r="1213" ht="14.25" customHeight="1">
      <c r="E1213" s="2"/>
      <c r="F1213" s="2"/>
    </row>
    <row r="1214" ht="14.25" customHeight="1">
      <c r="E1214" s="2"/>
      <c r="F1214" s="2"/>
    </row>
    <row r="1215" ht="14.25" customHeight="1">
      <c r="E1215" s="2"/>
      <c r="F1215" s="2"/>
    </row>
    <row r="1216" ht="14.25" customHeight="1">
      <c r="E1216" s="2"/>
      <c r="F1216" s="2"/>
    </row>
    <row r="1217" ht="14.25" customHeight="1">
      <c r="E1217" s="2"/>
      <c r="F1217" s="2"/>
    </row>
    <row r="1218" ht="14.25" customHeight="1">
      <c r="E1218" s="2"/>
      <c r="F1218" s="2"/>
    </row>
    <row r="1219" ht="14.25" customHeight="1">
      <c r="E1219" s="2"/>
      <c r="F1219" s="2"/>
    </row>
    <row r="1220" ht="14.25" customHeight="1">
      <c r="E1220" s="2"/>
      <c r="F1220" s="2"/>
    </row>
    <row r="1221" ht="14.25" customHeight="1">
      <c r="E1221" s="2"/>
      <c r="F1221" s="2"/>
    </row>
    <row r="1222" ht="14.25" customHeight="1">
      <c r="E1222" s="2"/>
      <c r="F1222" s="2"/>
    </row>
    <row r="1223" ht="14.25" customHeight="1">
      <c r="E1223" s="2"/>
      <c r="F1223" s="2"/>
    </row>
    <row r="1224" ht="14.25" customHeight="1">
      <c r="E1224" s="2"/>
      <c r="F1224" s="2"/>
    </row>
    <row r="1225" ht="14.25" customHeight="1">
      <c r="E1225" s="2"/>
      <c r="F1225" s="2"/>
    </row>
    <row r="1226" ht="14.25" customHeight="1">
      <c r="E1226" s="2"/>
      <c r="F1226" s="2"/>
    </row>
    <row r="1227" ht="14.25" customHeight="1">
      <c r="E1227" s="2"/>
      <c r="F1227" s="2"/>
    </row>
    <row r="1228" ht="14.25" customHeight="1">
      <c r="E1228" s="2"/>
      <c r="F1228" s="2"/>
    </row>
    <row r="1229" ht="14.25" customHeight="1">
      <c r="E1229" s="2"/>
      <c r="F1229" s="2"/>
    </row>
    <row r="1230" ht="14.25" customHeight="1">
      <c r="E1230" s="2"/>
      <c r="F1230" s="2"/>
    </row>
    <row r="1231" ht="14.25" customHeight="1">
      <c r="E1231" s="2"/>
      <c r="F1231" s="2"/>
    </row>
    <row r="1232" ht="14.25" customHeight="1">
      <c r="E1232" s="2"/>
      <c r="F1232" s="2"/>
    </row>
    <row r="1233" ht="14.25" customHeight="1">
      <c r="E1233" s="2"/>
      <c r="F1233" s="2"/>
    </row>
    <row r="1234" ht="14.25" customHeight="1">
      <c r="E1234" s="2"/>
      <c r="F1234" s="2"/>
    </row>
    <row r="1235" ht="14.25" customHeight="1">
      <c r="E1235" s="2"/>
      <c r="F1235" s="2"/>
    </row>
    <row r="1236" ht="14.25" customHeight="1">
      <c r="E1236" s="2"/>
      <c r="F1236" s="2"/>
    </row>
    <row r="1237" ht="14.25" customHeight="1">
      <c r="E1237" s="2"/>
      <c r="F1237" s="2"/>
    </row>
    <row r="1238" ht="14.25" customHeight="1">
      <c r="E1238" s="2"/>
      <c r="F1238" s="2"/>
    </row>
    <row r="1239" ht="14.25" customHeight="1">
      <c r="E1239" s="2"/>
      <c r="F1239" s="2"/>
    </row>
    <row r="1240" ht="14.25" customHeight="1">
      <c r="E1240" s="2"/>
      <c r="F1240" s="2"/>
    </row>
    <row r="1241" ht="14.25" customHeight="1">
      <c r="E1241" s="2"/>
      <c r="F1241" s="2"/>
    </row>
    <row r="1242" ht="14.25" customHeight="1">
      <c r="E1242" s="2"/>
      <c r="F1242" s="2"/>
    </row>
    <row r="1243" ht="14.25" customHeight="1">
      <c r="E1243" s="2"/>
      <c r="F1243" s="2"/>
    </row>
    <row r="1244" ht="14.25" customHeight="1">
      <c r="E1244" s="2"/>
      <c r="F1244" s="2"/>
    </row>
    <row r="1245" ht="14.25" customHeight="1">
      <c r="E1245" s="2"/>
      <c r="F1245" s="2"/>
    </row>
    <row r="1246" ht="14.25" customHeight="1">
      <c r="E1246" s="2"/>
      <c r="F1246" s="2"/>
    </row>
    <row r="1247" ht="14.25" customHeight="1">
      <c r="E1247" s="2"/>
      <c r="F1247" s="2"/>
    </row>
    <row r="1248" ht="14.25" customHeight="1">
      <c r="E1248" s="2"/>
      <c r="F1248" s="2"/>
    </row>
    <row r="1249" ht="14.25" customHeight="1">
      <c r="E1249" s="2"/>
      <c r="F1249" s="2"/>
    </row>
    <row r="1250" ht="14.25" customHeight="1">
      <c r="E1250" s="2"/>
      <c r="F1250" s="2"/>
    </row>
    <row r="1251" ht="14.25" customHeight="1">
      <c r="E1251" s="2"/>
      <c r="F1251" s="2"/>
    </row>
    <row r="1252" ht="14.25" customHeight="1">
      <c r="E1252" s="2"/>
      <c r="F1252" s="2"/>
    </row>
    <row r="1253" ht="14.25" customHeight="1">
      <c r="E1253" s="2"/>
      <c r="F1253" s="2"/>
    </row>
    <row r="1254" ht="14.25" customHeight="1">
      <c r="E1254" s="2"/>
      <c r="F1254" s="2"/>
    </row>
    <row r="1255" ht="14.25" customHeight="1">
      <c r="E1255" s="2"/>
      <c r="F1255" s="2"/>
    </row>
    <row r="1256" ht="14.25" customHeight="1">
      <c r="E1256" s="2"/>
      <c r="F1256" s="2"/>
    </row>
    <row r="1257" ht="14.25" customHeight="1">
      <c r="E1257" s="2"/>
      <c r="F1257" s="2"/>
    </row>
    <row r="1258" ht="14.25" customHeight="1">
      <c r="E1258" s="2"/>
      <c r="F1258" s="2"/>
    </row>
    <row r="1259" ht="14.25" customHeight="1">
      <c r="E1259" s="2"/>
      <c r="F1259" s="2"/>
    </row>
    <row r="1260" ht="14.25" customHeight="1">
      <c r="E1260" s="2"/>
      <c r="F1260" s="2"/>
    </row>
    <row r="1261" ht="14.25" customHeight="1">
      <c r="E1261" s="2"/>
      <c r="F1261" s="2"/>
    </row>
    <row r="1262" ht="14.25" customHeight="1">
      <c r="E1262" s="2"/>
      <c r="F1262" s="2"/>
    </row>
    <row r="1263" ht="14.25" customHeight="1">
      <c r="E1263" s="2"/>
      <c r="F1263" s="2"/>
    </row>
    <row r="1264" ht="14.25" customHeight="1">
      <c r="E1264" s="2"/>
      <c r="F1264" s="2"/>
    </row>
    <row r="1265" ht="14.25" customHeight="1">
      <c r="E1265" s="2"/>
      <c r="F1265" s="2"/>
    </row>
    <row r="1266" ht="14.25" customHeight="1">
      <c r="E1266" s="2"/>
      <c r="F1266" s="2"/>
    </row>
    <row r="1267" ht="14.25" customHeight="1">
      <c r="E1267" s="2"/>
      <c r="F1267" s="2"/>
    </row>
    <row r="1268" ht="14.25" customHeight="1">
      <c r="E1268" s="2"/>
      <c r="F1268" s="2"/>
    </row>
    <row r="1269" ht="14.25" customHeight="1">
      <c r="E1269" s="2"/>
      <c r="F1269" s="2"/>
    </row>
    <row r="1270" ht="14.25" customHeight="1">
      <c r="E1270" s="2"/>
      <c r="F1270" s="2"/>
    </row>
    <row r="1271" ht="14.25" customHeight="1">
      <c r="E1271" s="2"/>
      <c r="F1271" s="2"/>
    </row>
    <row r="1272" ht="14.25" customHeight="1">
      <c r="E1272" s="2"/>
      <c r="F1272" s="2"/>
    </row>
    <row r="1273" ht="14.25" customHeight="1">
      <c r="E1273" s="2"/>
      <c r="F1273" s="2"/>
    </row>
    <row r="1274" ht="14.25" customHeight="1">
      <c r="E1274" s="2"/>
      <c r="F1274" s="2"/>
    </row>
    <row r="1275" ht="14.25" customHeight="1">
      <c r="E1275" s="2"/>
      <c r="F1275" s="2"/>
    </row>
    <row r="1276" ht="14.25" customHeight="1">
      <c r="E1276" s="2"/>
      <c r="F1276" s="2"/>
    </row>
    <row r="1277" ht="14.25" customHeight="1">
      <c r="E1277" s="2"/>
      <c r="F1277" s="2"/>
    </row>
    <row r="1278" ht="14.25" customHeight="1">
      <c r="E1278" s="2"/>
      <c r="F1278" s="2"/>
    </row>
    <row r="1279" ht="14.25" customHeight="1">
      <c r="E1279" s="2"/>
      <c r="F1279" s="2"/>
    </row>
    <row r="1280" ht="14.25" customHeight="1">
      <c r="E1280" s="2"/>
      <c r="F1280" s="2"/>
    </row>
    <row r="1281" ht="14.25" customHeight="1">
      <c r="E1281" s="2"/>
      <c r="F1281" s="2"/>
    </row>
    <row r="1282" ht="14.25" customHeight="1">
      <c r="E1282" s="2"/>
      <c r="F1282" s="2"/>
    </row>
    <row r="1283" ht="14.25" customHeight="1">
      <c r="E1283" s="2"/>
      <c r="F1283" s="2"/>
    </row>
    <row r="1284" ht="14.25" customHeight="1">
      <c r="E1284" s="2"/>
      <c r="F1284" s="2"/>
    </row>
    <row r="1285" ht="14.25" customHeight="1">
      <c r="E1285" s="2"/>
      <c r="F1285" s="2"/>
    </row>
    <row r="1286" ht="14.25" customHeight="1">
      <c r="E1286" s="2"/>
      <c r="F1286" s="2"/>
    </row>
    <row r="1287" ht="14.25" customHeight="1">
      <c r="E1287" s="2"/>
      <c r="F1287" s="2"/>
    </row>
    <row r="1288" ht="14.25" customHeight="1">
      <c r="E1288" s="2"/>
      <c r="F1288" s="2"/>
    </row>
    <row r="1289" ht="14.25" customHeight="1">
      <c r="E1289" s="2"/>
      <c r="F1289" s="2"/>
    </row>
    <row r="1290" ht="14.25" customHeight="1">
      <c r="E1290" s="2"/>
      <c r="F1290" s="2"/>
    </row>
    <row r="1291" ht="14.25" customHeight="1">
      <c r="E1291" s="2"/>
      <c r="F1291" s="2"/>
    </row>
    <row r="1292" ht="14.25" customHeight="1">
      <c r="E1292" s="2"/>
      <c r="F1292" s="2"/>
    </row>
    <row r="1293" ht="14.25" customHeight="1">
      <c r="E1293" s="2"/>
      <c r="F1293" s="2"/>
    </row>
    <row r="1294" ht="14.25" customHeight="1">
      <c r="E1294" s="2"/>
      <c r="F1294" s="2"/>
    </row>
    <row r="1295" ht="14.25" customHeight="1">
      <c r="E1295" s="2"/>
      <c r="F1295" s="2"/>
    </row>
    <row r="1296" ht="14.25" customHeight="1">
      <c r="E1296" s="2"/>
      <c r="F1296" s="2"/>
    </row>
    <row r="1297" ht="14.25" customHeight="1">
      <c r="E1297" s="2"/>
      <c r="F1297" s="2"/>
    </row>
    <row r="1298" ht="14.25" customHeight="1">
      <c r="E1298" s="2"/>
      <c r="F1298" s="2"/>
    </row>
    <row r="1299" ht="14.25" customHeight="1">
      <c r="E1299" s="2"/>
      <c r="F1299" s="2"/>
    </row>
    <row r="1300" ht="14.25" customHeight="1">
      <c r="E1300" s="2"/>
      <c r="F1300" s="2"/>
    </row>
    <row r="1301" ht="14.25" customHeight="1">
      <c r="E1301" s="2"/>
      <c r="F1301" s="2"/>
    </row>
    <row r="1302" ht="14.25" customHeight="1">
      <c r="E1302" s="2"/>
      <c r="F1302" s="2"/>
    </row>
    <row r="1303" ht="14.25" customHeight="1">
      <c r="E1303" s="2"/>
      <c r="F1303" s="2"/>
    </row>
    <row r="1304" ht="14.25" customHeight="1">
      <c r="E1304" s="2"/>
      <c r="F1304" s="2"/>
    </row>
    <row r="1305" ht="14.25" customHeight="1">
      <c r="E1305" s="2"/>
      <c r="F1305" s="2"/>
    </row>
    <row r="1306" ht="14.25" customHeight="1">
      <c r="E1306" s="2"/>
      <c r="F1306" s="2"/>
    </row>
    <row r="1307" ht="14.25" customHeight="1">
      <c r="E1307" s="2"/>
      <c r="F1307" s="2"/>
    </row>
    <row r="1308" ht="14.25" customHeight="1">
      <c r="E1308" s="2"/>
      <c r="F1308" s="2"/>
    </row>
    <row r="1309" ht="14.25" customHeight="1">
      <c r="E1309" s="2"/>
      <c r="F1309" s="2"/>
    </row>
    <row r="1310" ht="14.25" customHeight="1">
      <c r="E1310" s="2"/>
      <c r="F1310" s="2"/>
    </row>
    <row r="1311" ht="14.25" customHeight="1">
      <c r="E1311" s="2"/>
      <c r="F1311" s="2"/>
    </row>
    <row r="1312" ht="14.25" customHeight="1">
      <c r="E1312" s="2"/>
      <c r="F1312" s="2"/>
    </row>
    <row r="1313" ht="14.25" customHeight="1">
      <c r="E1313" s="2"/>
      <c r="F1313" s="2"/>
    </row>
    <row r="1314" ht="14.25" customHeight="1">
      <c r="E1314" s="2"/>
      <c r="F1314" s="2"/>
    </row>
    <row r="1315" ht="14.25" customHeight="1">
      <c r="E1315" s="2"/>
      <c r="F1315" s="2"/>
    </row>
    <row r="1316" ht="14.25" customHeight="1">
      <c r="E1316" s="2"/>
      <c r="F1316" s="2"/>
    </row>
    <row r="1317" ht="14.25" customHeight="1">
      <c r="E1317" s="2"/>
      <c r="F1317" s="2"/>
    </row>
    <row r="1318" ht="14.25" customHeight="1">
      <c r="E1318" s="2"/>
      <c r="F1318" s="2"/>
    </row>
    <row r="1319" ht="14.25" customHeight="1">
      <c r="E1319" s="2"/>
      <c r="F1319" s="2"/>
    </row>
    <row r="1320" ht="14.25" customHeight="1">
      <c r="E1320" s="2"/>
      <c r="F1320" s="2"/>
    </row>
    <row r="1321" ht="14.25" customHeight="1">
      <c r="E1321" s="2"/>
      <c r="F1321" s="2"/>
    </row>
    <row r="1322" ht="14.25" customHeight="1">
      <c r="E1322" s="2"/>
      <c r="F1322" s="2"/>
    </row>
    <row r="1323" ht="14.25" customHeight="1">
      <c r="E1323" s="2"/>
      <c r="F1323" s="2"/>
    </row>
    <row r="1324" ht="14.25" customHeight="1">
      <c r="E1324" s="2"/>
      <c r="F1324" s="2"/>
    </row>
    <row r="1325" ht="14.25" customHeight="1">
      <c r="E1325" s="2"/>
      <c r="F1325" s="2"/>
    </row>
    <row r="1326" ht="14.25" customHeight="1">
      <c r="E1326" s="2"/>
      <c r="F1326" s="2"/>
    </row>
    <row r="1327" ht="14.25" customHeight="1">
      <c r="E1327" s="2"/>
      <c r="F1327" s="2"/>
    </row>
    <row r="1328" ht="14.25" customHeight="1">
      <c r="E1328" s="2"/>
      <c r="F1328" s="2"/>
    </row>
    <row r="1329" ht="14.25" customHeight="1">
      <c r="E1329" s="2"/>
      <c r="F1329" s="2"/>
    </row>
    <row r="1330" ht="14.25" customHeight="1">
      <c r="E1330" s="2"/>
      <c r="F1330" s="2"/>
    </row>
    <row r="1331" ht="14.25" customHeight="1">
      <c r="E1331" s="2"/>
      <c r="F1331" s="2"/>
    </row>
    <row r="1332" ht="14.25" customHeight="1">
      <c r="E1332" s="2"/>
      <c r="F1332" s="2"/>
    </row>
    <row r="1333" ht="14.25" customHeight="1">
      <c r="E1333" s="2"/>
      <c r="F1333" s="2"/>
    </row>
    <row r="1334" ht="14.25" customHeight="1">
      <c r="E1334" s="2"/>
      <c r="F1334" s="2"/>
    </row>
    <row r="1335" ht="14.25" customHeight="1">
      <c r="E1335" s="2"/>
      <c r="F1335" s="2"/>
    </row>
    <row r="1336" ht="14.25" customHeight="1">
      <c r="E1336" s="2"/>
      <c r="F1336" s="2"/>
    </row>
    <row r="1337" ht="14.25" customHeight="1">
      <c r="E1337" s="2"/>
      <c r="F1337" s="2"/>
    </row>
    <row r="1338" ht="14.25" customHeight="1">
      <c r="E1338" s="2"/>
      <c r="F1338" s="2"/>
    </row>
    <row r="1339" ht="14.25" customHeight="1">
      <c r="E1339" s="2"/>
      <c r="F1339" s="2"/>
    </row>
    <row r="1340" ht="14.25" customHeight="1">
      <c r="E1340" s="2"/>
      <c r="F1340" s="2"/>
    </row>
    <row r="1341" ht="14.25" customHeight="1">
      <c r="E1341" s="2"/>
      <c r="F1341" s="2"/>
    </row>
    <row r="1342" ht="14.25" customHeight="1">
      <c r="E1342" s="2"/>
      <c r="F1342" s="2"/>
    </row>
    <row r="1343" ht="14.25" customHeight="1">
      <c r="E1343" s="2"/>
      <c r="F1343" s="2"/>
    </row>
    <row r="1344" ht="14.25" customHeight="1">
      <c r="E1344" s="2"/>
      <c r="F1344" s="2"/>
    </row>
    <row r="1345" ht="14.25" customHeight="1">
      <c r="E1345" s="2"/>
      <c r="F1345" s="2"/>
    </row>
    <row r="1346" ht="14.25" customHeight="1">
      <c r="E1346" s="2"/>
      <c r="F1346" s="2"/>
    </row>
    <row r="1347" ht="14.25" customHeight="1">
      <c r="E1347" s="2"/>
      <c r="F1347" s="2"/>
    </row>
    <row r="1348" ht="14.25" customHeight="1">
      <c r="E1348" s="2"/>
      <c r="F1348" s="2"/>
    </row>
    <row r="1349" ht="14.25" customHeight="1">
      <c r="E1349" s="2"/>
      <c r="F1349" s="2"/>
    </row>
    <row r="1350" ht="14.25" customHeight="1">
      <c r="E1350" s="2"/>
      <c r="F1350" s="2"/>
    </row>
    <row r="1351" ht="14.25" customHeight="1">
      <c r="E1351" s="2"/>
      <c r="F1351" s="2"/>
    </row>
    <row r="1352" ht="14.25" customHeight="1">
      <c r="E1352" s="2"/>
      <c r="F1352" s="2"/>
    </row>
    <row r="1353" ht="14.25" customHeight="1">
      <c r="E1353" s="2"/>
      <c r="F1353" s="2"/>
    </row>
    <row r="1354" ht="14.25" customHeight="1">
      <c r="E1354" s="2"/>
      <c r="F1354" s="2"/>
    </row>
    <row r="1355" ht="14.25" customHeight="1">
      <c r="E1355" s="2"/>
      <c r="F1355" s="2"/>
    </row>
    <row r="1356" ht="14.25" customHeight="1">
      <c r="E1356" s="2"/>
      <c r="F1356" s="2"/>
    </row>
    <row r="1357" ht="14.25" customHeight="1">
      <c r="E1357" s="2"/>
      <c r="F1357" s="2"/>
    </row>
    <row r="1358" ht="14.25" customHeight="1">
      <c r="E1358" s="2"/>
      <c r="F1358" s="2"/>
    </row>
    <row r="1359" ht="14.25" customHeight="1">
      <c r="E1359" s="2"/>
      <c r="F1359" s="2"/>
    </row>
    <row r="1360" ht="14.25" customHeight="1">
      <c r="E1360" s="2"/>
      <c r="F1360" s="2"/>
    </row>
    <row r="1361" ht="14.25" customHeight="1">
      <c r="E1361" s="2"/>
      <c r="F1361" s="2"/>
    </row>
    <row r="1362" ht="14.25" customHeight="1">
      <c r="E1362" s="2"/>
      <c r="F1362" s="2"/>
    </row>
    <row r="1363" ht="14.25" customHeight="1">
      <c r="E1363" s="2"/>
      <c r="F1363" s="2"/>
    </row>
    <row r="1364" ht="14.25" customHeight="1">
      <c r="E1364" s="2"/>
      <c r="F1364" s="2"/>
    </row>
    <row r="1365" ht="14.25" customHeight="1">
      <c r="E1365" s="2"/>
      <c r="F1365" s="2"/>
    </row>
    <row r="1366" ht="14.25" customHeight="1">
      <c r="E1366" s="2"/>
      <c r="F1366" s="2"/>
    </row>
    <row r="1367" ht="14.25" customHeight="1">
      <c r="E1367" s="2"/>
      <c r="F1367" s="2"/>
    </row>
    <row r="1368" ht="14.25" customHeight="1">
      <c r="E1368" s="2"/>
      <c r="F1368" s="2"/>
    </row>
    <row r="1369" ht="14.25" customHeight="1">
      <c r="E1369" s="2"/>
      <c r="F1369" s="2"/>
    </row>
    <row r="1370" ht="14.25" customHeight="1">
      <c r="E1370" s="2"/>
      <c r="F1370" s="2"/>
    </row>
    <row r="1371" ht="14.25" customHeight="1">
      <c r="E1371" s="2"/>
      <c r="F1371" s="2"/>
    </row>
    <row r="1372" ht="14.25" customHeight="1">
      <c r="E1372" s="2"/>
      <c r="F1372" s="2"/>
    </row>
    <row r="1373" ht="14.25" customHeight="1">
      <c r="E1373" s="2"/>
      <c r="F1373" s="2"/>
    </row>
    <row r="1374" ht="14.25" customHeight="1">
      <c r="E1374" s="2"/>
      <c r="F1374" s="2"/>
    </row>
    <row r="1375" ht="14.25" customHeight="1">
      <c r="E1375" s="2"/>
      <c r="F1375" s="2"/>
    </row>
    <row r="1376" ht="14.25" customHeight="1">
      <c r="E1376" s="2"/>
      <c r="F1376" s="2"/>
    </row>
    <row r="1377" ht="14.25" customHeight="1">
      <c r="E1377" s="2"/>
      <c r="F1377" s="2"/>
    </row>
    <row r="1378" ht="14.25" customHeight="1">
      <c r="E1378" s="2"/>
      <c r="F1378" s="2"/>
    </row>
    <row r="1379" ht="14.25" customHeight="1">
      <c r="E1379" s="2"/>
      <c r="F1379" s="2"/>
    </row>
    <row r="1380" ht="14.25" customHeight="1">
      <c r="E1380" s="2"/>
      <c r="F1380" s="2"/>
    </row>
    <row r="1381" ht="14.25" customHeight="1">
      <c r="E1381" s="2"/>
      <c r="F1381" s="2"/>
    </row>
    <row r="1382" ht="14.25" customHeight="1">
      <c r="E1382" s="2"/>
      <c r="F1382" s="2"/>
    </row>
    <row r="1383" ht="14.25" customHeight="1">
      <c r="E1383" s="2"/>
      <c r="F1383" s="2"/>
    </row>
    <row r="1384" ht="14.25" customHeight="1">
      <c r="E1384" s="2"/>
      <c r="F1384" s="2"/>
    </row>
    <row r="1385" ht="14.25" customHeight="1">
      <c r="E1385" s="2"/>
      <c r="F1385" s="2"/>
    </row>
    <row r="1386" ht="14.25" customHeight="1">
      <c r="E1386" s="2"/>
      <c r="F1386" s="2"/>
    </row>
    <row r="1387" ht="14.25" customHeight="1">
      <c r="E1387" s="2"/>
      <c r="F1387" s="2"/>
    </row>
    <row r="1388" ht="14.25" customHeight="1">
      <c r="E1388" s="2"/>
      <c r="F1388" s="2"/>
    </row>
    <row r="1389" ht="14.25" customHeight="1">
      <c r="E1389" s="2"/>
      <c r="F1389" s="2"/>
    </row>
    <row r="1390" ht="14.25" customHeight="1">
      <c r="E1390" s="2"/>
      <c r="F1390" s="2"/>
    </row>
    <row r="1391" ht="14.25" customHeight="1">
      <c r="E1391" s="2"/>
      <c r="F1391" s="2"/>
    </row>
    <row r="1392" ht="14.25" customHeight="1">
      <c r="E1392" s="2"/>
      <c r="F1392" s="2"/>
    </row>
    <row r="1393" ht="14.25" customHeight="1">
      <c r="E1393" s="2"/>
      <c r="F1393" s="2"/>
    </row>
    <row r="1394" ht="14.25" customHeight="1">
      <c r="E1394" s="2"/>
      <c r="F1394" s="2"/>
    </row>
    <row r="1395" ht="14.25" customHeight="1">
      <c r="E1395" s="2"/>
      <c r="F1395" s="2"/>
    </row>
    <row r="1396" ht="14.25" customHeight="1">
      <c r="E1396" s="2"/>
      <c r="F1396" s="2"/>
    </row>
    <row r="1397" ht="14.25" customHeight="1">
      <c r="E1397" s="2"/>
      <c r="F1397" s="2"/>
    </row>
    <row r="1398" ht="14.25" customHeight="1">
      <c r="E1398" s="2"/>
      <c r="F1398" s="2"/>
    </row>
    <row r="1399" ht="14.25" customHeight="1">
      <c r="E1399" s="2"/>
      <c r="F1399" s="2"/>
    </row>
    <row r="1400" ht="14.25" customHeight="1">
      <c r="E1400" s="2"/>
      <c r="F1400" s="2"/>
    </row>
    <row r="1401" ht="14.25" customHeight="1">
      <c r="E1401" s="2"/>
      <c r="F1401" s="2"/>
    </row>
    <row r="1402" ht="14.25" customHeight="1">
      <c r="E1402" s="2"/>
      <c r="F1402" s="2"/>
    </row>
    <row r="1403" ht="14.25" customHeight="1">
      <c r="E1403" s="2"/>
      <c r="F1403" s="2"/>
    </row>
    <row r="1404" ht="14.25" customHeight="1">
      <c r="E1404" s="2"/>
      <c r="F1404" s="2"/>
    </row>
    <row r="1405" ht="14.25" customHeight="1">
      <c r="E1405" s="2"/>
      <c r="F1405" s="2"/>
    </row>
    <row r="1406" ht="14.25" customHeight="1">
      <c r="E1406" s="2"/>
      <c r="F1406" s="2"/>
    </row>
    <row r="1407" ht="14.25" customHeight="1">
      <c r="E1407" s="2"/>
      <c r="F1407" s="2"/>
    </row>
    <row r="1408" ht="14.25" customHeight="1">
      <c r="E1408" s="2"/>
      <c r="F1408" s="2"/>
    </row>
    <row r="1409" ht="14.25" customHeight="1">
      <c r="E1409" s="2"/>
      <c r="F1409" s="2"/>
    </row>
    <row r="1410" ht="14.25" customHeight="1">
      <c r="E1410" s="2"/>
      <c r="F1410" s="2"/>
    </row>
    <row r="1411" ht="14.25" customHeight="1">
      <c r="E1411" s="2"/>
      <c r="F1411" s="2"/>
    </row>
    <row r="1412" ht="14.25" customHeight="1">
      <c r="E1412" s="2"/>
      <c r="F1412" s="2"/>
    </row>
    <row r="1413" ht="14.25" customHeight="1">
      <c r="E1413" s="2"/>
      <c r="F1413" s="2"/>
    </row>
    <row r="1414" ht="14.25" customHeight="1">
      <c r="E1414" s="2"/>
      <c r="F1414" s="2"/>
    </row>
    <row r="1415" ht="14.25" customHeight="1">
      <c r="E1415" s="2"/>
      <c r="F1415" s="2"/>
    </row>
    <row r="1416" ht="14.25" customHeight="1">
      <c r="E1416" s="2"/>
      <c r="F1416" s="2"/>
    </row>
    <row r="1417" ht="14.25" customHeight="1">
      <c r="E1417" s="2"/>
      <c r="F1417" s="2"/>
    </row>
    <row r="1418" ht="14.25" customHeight="1">
      <c r="E1418" s="2"/>
      <c r="F1418" s="2"/>
    </row>
    <row r="1419" ht="14.25" customHeight="1">
      <c r="E1419" s="2"/>
      <c r="F1419" s="2"/>
    </row>
    <row r="1420" ht="14.25" customHeight="1">
      <c r="E1420" s="2"/>
      <c r="F1420" s="2"/>
    </row>
    <row r="1421" ht="14.25" customHeight="1">
      <c r="E1421" s="2"/>
      <c r="F1421" s="2"/>
    </row>
    <row r="1422" ht="14.25" customHeight="1">
      <c r="E1422" s="2"/>
      <c r="F1422" s="2"/>
    </row>
    <row r="1423" ht="14.25" customHeight="1">
      <c r="E1423" s="2"/>
      <c r="F1423" s="2"/>
    </row>
    <row r="1424" ht="14.25" customHeight="1">
      <c r="E1424" s="2"/>
      <c r="F1424" s="2"/>
    </row>
    <row r="1425" ht="14.25" customHeight="1">
      <c r="E1425" s="2"/>
      <c r="F1425" s="2"/>
    </row>
    <row r="1426" ht="14.25" customHeight="1">
      <c r="E1426" s="2"/>
      <c r="F1426" s="2"/>
    </row>
    <row r="1427" ht="14.25" customHeight="1">
      <c r="E1427" s="2"/>
      <c r="F1427" s="2"/>
    </row>
    <row r="1428" ht="14.25" customHeight="1">
      <c r="E1428" s="2"/>
      <c r="F1428" s="2"/>
    </row>
    <row r="1429" ht="14.25" customHeight="1">
      <c r="E1429" s="2"/>
      <c r="F1429" s="2"/>
    </row>
    <row r="1430" ht="14.25" customHeight="1">
      <c r="E1430" s="2"/>
      <c r="F1430" s="2"/>
    </row>
    <row r="1431" ht="14.25" customHeight="1">
      <c r="E1431" s="2"/>
      <c r="F1431" s="2"/>
    </row>
    <row r="1432" ht="14.25" customHeight="1">
      <c r="E1432" s="2"/>
      <c r="F1432" s="2"/>
    </row>
    <row r="1433" ht="14.25" customHeight="1">
      <c r="E1433" s="2"/>
      <c r="F1433" s="2"/>
    </row>
    <row r="1434" ht="14.25" customHeight="1">
      <c r="E1434" s="2"/>
      <c r="F1434" s="2"/>
    </row>
    <row r="1435" ht="14.25" customHeight="1">
      <c r="E1435" s="2"/>
      <c r="F1435" s="2"/>
    </row>
    <row r="1436" ht="14.25" customHeight="1">
      <c r="E1436" s="2"/>
      <c r="F1436" s="2"/>
    </row>
    <row r="1437" ht="14.25" customHeight="1">
      <c r="E1437" s="2"/>
      <c r="F1437" s="2"/>
    </row>
    <row r="1438" ht="14.25" customHeight="1">
      <c r="E1438" s="2"/>
      <c r="F1438" s="2"/>
    </row>
    <row r="1439" ht="14.25" customHeight="1">
      <c r="E1439" s="2"/>
      <c r="F1439" s="2"/>
    </row>
    <row r="1440" ht="14.25" customHeight="1">
      <c r="E1440" s="2"/>
      <c r="F1440" s="2"/>
    </row>
    <row r="1441" ht="14.25" customHeight="1">
      <c r="E1441" s="2"/>
      <c r="F1441" s="2"/>
    </row>
    <row r="1442" ht="14.25" customHeight="1">
      <c r="E1442" s="2"/>
      <c r="F1442" s="2"/>
    </row>
    <row r="1443" ht="14.25" customHeight="1">
      <c r="E1443" s="2"/>
      <c r="F1443" s="2"/>
    </row>
    <row r="1444" ht="14.25" customHeight="1">
      <c r="E1444" s="2"/>
      <c r="F1444" s="2"/>
    </row>
    <row r="1445" ht="14.25" customHeight="1">
      <c r="E1445" s="2"/>
      <c r="F1445" s="2"/>
    </row>
    <row r="1446" ht="14.25" customHeight="1">
      <c r="E1446" s="2"/>
      <c r="F1446" s="2"/>
    </row>
    <row r="1447" ht="14.25" customHeight="1">
      <c r="E1447" s="2"/>
      <c r="F1447" s="2"/>
    </row>
    <row r="1448" ht="14.25" customHeight="1">
      <c r="E1448" s="2"/>
      <c r="F1448" s="2"/>
    </row>
    <row r="1449" ht="14.25" customHeight="1">
      <c r="E1449" s="2"/>
      <c r="F1449" s="2"/>
    </row>
    <row r="1450" ht="14.25" customHeight="1">
      <c r="E1450" s="2"/>
      <c r="F1450" s="2"/>
    </row>
    <row r="1451" ht="14.25" customHeight="1">
      <c r="E1451" s="2"/>
      <c r="F1451" s="2"/>
    </row>
    <row r="1452" ht="14.25" customHeight="1">
      <c r="E1452" s="2"/>
      <c r="F1452" s="2"/>
    </row>
    <row r="1453" ht="14.25" customHeight="1">
      <c r="E1453" s="2"/>
      <c r="F1453" s="2"/>
    </row>
    <row r="1454" ht="14.25" customHeight="1">
      <c r="E1454" s="2"/>
      <c r="F1454" s="2"/>
    </row>
    <row r="1455" ht="14.25" customHeight="1">
      <c r="E1455" s="2"/>
      <c r="F1455" s="2"/>
    </row>
    <row r="1456" ht="14.25" customHeight="1">
      <c r="E1456" s="2"/>
      <c r="F1456" s="2"/>
    </row>
    <row r="1457" ht="14.25" customHeight="1">
      <c r="E1457" s="2"/>
      <c r="F1457" s="2"/>
    </row>
    <row r="1458" ht="14.25" customHeight="1">
      <c r="E1458" s="2"/>
      <c r="F1458" s="2"/>
    </row>
    <row r="1459" ht="14.25" customHeight="1">
      <c r="E1459" s="2"/>
      <c r="F1459" s="2"/>
    </row>
    <row r="1460" ht="14.25" customHeight="1">
      <c r="E1460" s="2"/>
      <c r="F1460" s="2"/>
    </row>
    <row r="1461" ht="14.25" customHeight="1">
      <c r="E1461" s="2"/>
      <c r="F1461" s="2"/>
    </row>
    <row r="1462" ht="14.25" customHeight="1">
      <c r="E1462" s="2"/>
      <c r="F1462" s="2"/>
    </row>
    <row r="1463" ht="14.25" customHeight="1">
      <c r="E1463" s="2"/>
      <c r="F1463" s="2"/>
    </row>
    <row r="1464" ht="14.25" customHeight="1">
      <c r="E1464" s="2"/>
      <c r="F1464" s="2"/>
    </row>
    <row r="1465" ht="14.25" customHeight="1">
      <c r="E1465" s="2"/>
      <c r="F1465" s="2"/>
    </row>
    <row r="1466" ht="14.25" customHeight="1">
      <c r="E1466" s="2"/>
      <c r="F1466" s="2"/>
    </row>
    <row r="1467" ht="14.25" customHeight="1">
      <c r="E1467" s="2"/>
      <c r="F1467" s="2"/>
    </row>
    <row r="1468" ht="14.25" customHeight="1">
      <c r="E1468" s="2"/>
      <c r="F1468" s="2"/>
    </row>
    <row r="1469" ht="14.25" customHeight="1">
      <c r="E1469" s="2"/>
      <c r="F1469" s="2"/>
    </row>
    <row r="1470" ht="14.25" customHeight="1">
      <c r="E1470" s="2"/>
      <c r="F1470" s="2"/>
    </row>
    <row r="1471" ht="14.25" customHeight="1">
      <c r="E1471" s="2"/>
      <c r="F1471" s="2"/>
    </row>
    <row r="1472" ht="14.25" customHeight="1">
      <c r="E1472" s="2"/>
      <c r="F1472" s="2"/>
    </row>
    <row r="1473" ht="14.25" customHeight="1">
      <c r="E1473" s="2"/>
      <c r="F1473" s="2"/>
    </row>
    <row r="1474" ht="14.25" customHeight="1">
      <c r="E1474" s="2"/>
      <c r="F1474" s="2"/>
    </row>
    <row r="1475" ht="14.25" customHeight="1">
      <c r="E1475" s="2"/>
      <c r="F1475" s="2"/>
    </row>
    <row r="1476" ht="14.25" customHeight="1">
      <c r="E1476" s="2"/>
      <c r="F1476" s="2"/>
    </row>
    <row r="1477" ht="14.25" customHeight="1">
      <c r="E1477" s="2"/>
      <c r="F1477" s="2"/>
    </row>
    <row r="1478" ht="14.25" customHeight="1">
      <c r="E1478" s="2"/>
      <c r="F1478" s="2"/>
    </row>
    <row r="1479" ht="14.25" customHeight="1">
      <c r="E1479" s="2"/>
      <c r="F1479" s="2"/>
    </row>
    <row r="1480" ht="14.25" customHeight="1">
      <c r="E1480" s="2"/>
      <c r="F1480" s="2"/>
    </row>
    <row r="1481" ht="14.25" customHeight="1">
      <c r="E1481" s="2"/>
      <c r="F1481" s="2"/>
    </row>
    <row r="1482" ht="14.25" customHeight="1">
      <c r="E1482" s="2"/>
      <c r="F1482" s="2"/>
    </row>
    <row r="1483" ht="14.25" customHeight="1">
      <c r="E1483" s="2"/>
      <c r="F1483" s="2"/>
    </row>
    <row r="1484" ht="14.25" customHeight="1">
      <c r="E1484" s="2"/>
      <c r="F1484" s="2"/>
    </row>
    <row r="1485" ht="14.25" customHeight="1">
      <c r="E1485" s="2"/>
      <c r="F1485" s="2"/>
    </row>
    <row r="1486" ht="14.25" customHeight="1">
      <c r="E1486" s="2"/>
      <c r="F1486" s="2"/>
    </row>
    <row r="1487" ht="14.25" customHeight="1">
      <c r="E1487" s="2"/>
      <c r="F1487" s="2"/>
    </row>
    <row r="1488" ht="14.25" customHeight="1">
      <c r="E1488" s="2"/>
      <c r="F1488" s="2"/>
    </row>
    <row r="1489" ht="14.25" customHeight="1">
      <c r="E1489" s="2"/>
      <c r="F1489" s="2"/>
    </row>
    <row r="1490" ht="14.25" customHeight="1">
      <c r="E1490" s="2"/>
      <c r="F1490" s="2"/>
    </row>
    <row r="1491" ht="14.25" customHeight="1">
      <c r="E1491" s="2"/>
      <c r="F1491" s="2"/>
    </row>
    <row r="1492" ht="14.25" customHeight="1">
      <c r="E1492" s="2"/>
      <c r="F1492" s="2"/>
    </row>
    <row r="1493" ht="14.25" customHeight="1">
      <c r="E1493" s="2"/>
      <c r="F1493" s="2"/>
    </row>
    <row r="1494" ht="14.25" customHeight="1">
      <c r="E1494" s="2"/>
      <c r="F1494" s="2"/>
    </row>
    <row r="1495" ht="14.25" customHeight="1">
      <c r="E1495" s="2"/>
      <c r="F1495" s="2"/>
    </row>
    <row r="1496" ht="14.25" customHeight="1">
      <c r="E1496" s="2"/>
      <c r="F1496" s="2"/>
    </row>
    <row r="1497" ht="14.25" customHeight="1">
      <c r="E1497" s="2"/>
      <c r="F1497" s="2"/>
    </row>
    <row r="1498" ht="14.25" customHeight="1">
      <c r="E1498" s="2"/>
      <c r="F1498" s="2"/>
    </row>
    <row r="1499" ht="14.25" customHeight="1">
      <c r="E1499" s="2"/>
      <c r="F1499" s="2"/>
    </row>
    <row r="1500" ht="14.25" customHeight="1">
      <c r="E1500" s="2"/>
      <c r="F1500" s="2"/>
    </row>
    <row r="1501" ht="14.25" customHeight="1">
      <c r="E1501" s="2"/>
      <c r="F1501" s="2"/>
    </row>
    <row r="1502" ht="14.25" customHeight="1">
      <c r="E1502" s="2"/>
      <c r="F1502" s="2"/>
    </row>
    <row r="1503" ht="14.25" customHeight="1">
      <c r="E1503" s="2"/>
      <c r="F1503" s="2"/>
    </row>
    <row r="1504" ht="14.25" customHeight="1">
      <c r="E1504" s="2"/>
      <c r="F1504" s="2"/>
    </row>
    <row r="1505" ht="14.25" customHeight="1">
      <c r="E1505" s="2"/>
      <c r="F1505" s="2"/>
    </row>
    <row r="1506" ht="14.25" customHeight="1">
      <c r="E1506" s="2"/>
      <c r="F1506" s="2"/>
    </row>
    <row r="1507" ht="14.25" customHeight="1">
      <c r="E1507" s="2"/>
      <c r="F1507" s="2"/>
    </row>
    <row r="1508" ht="14.25" customHeight="1">
      <c r="E1508" s="2"/>
      <c r="F1508" s="2"/>
    </row>
    <row r="1509" ht="14.25" customHeight="1">
      <c r="E1509" s="2"/>
      <c r="F1509" s="2"/>
    </row>
    <row r="1510" ht="14.25" customHeight="1">
      <c r="E1510" s="2"/>
      <c r="F1510" s="2"/>
    </row>
    <row r="1511" ht="14.25" customHeight="1">
      <c r="E1511" s="2"/>
      <c r="F1511" s="2"/>
    </row>
    <row r="1512" ht="14.25" customHeight="1">
      <c r="E1512" s="2"/>
      <c r="F1512" s="2"/>
    </row>
    <row r="1513" ht="14.25" customHeight="1">
      <c r="E1513" s="2"/>
      <c r="F1513" s="2"/>
    </row>
    <row r="1514" ht="14.25" customHeight="1">
      <c r="E1514" s="2"/>
      <c r="F1514" s="2"/>
    </row>
    <row r="1515" ht="14.25" customHeight="1">
      <c r="E1515" s="2"/>
      <c r="F1515" s="2"/>
    </row>
    <row r="1516" ht="14.25" customHeight="1">
      <c r="E1516" s="2"/>
      <c r="F1516" s="2"/>
    </row>
    <row r="1517" ht="14.25" customHeight="1">
      <c r="E1517" s="2"/>
      <c r="F1517" s="2"/>
    </row>
    <row r="1518" ht="14.25" customHeight="1">
      <c r="E1518" s="2"/>
      <c r="F1518" s="2"/>
    </row>
    <row r="1519" ht="14.25" customHeight="1">
      <c r="E1519" s="2"/>
      <c r="F1519" s="2"/>
    </row>
    <row r="1520" ht="14.25" customHeight="1">
      <c r="E1520" s="2"/>
      <c r="F1520" s="2"/>
    </row>
    <row r="1521" ht="14.25" customHeight="1">
      <c r="E1521" s="2"/>
      <c r="F1521" s="2"/>
    </row>
    <row r="1522" ht="14.25" customHeight="1">
      <c r="E1522" s="2"/>
      <c r="F1522" s="2"/>
    </row>
    <row r="1523" ht="14.25" customHeight="1">
      <c r="E1523" s="2"/>
      <c r="F1523" s="2"/>
    </row>
    <row r="1524" ht="14.25" customHeight="1">
      <c r="E1524" s="2"/>
      <c r="F1524" s="2"/>
    </row>
    <row r="1525" ht="14.25" customHeight="1">
      <c r="E1525" s="2"/>
      <c r="F1525" s="2"/>
    </row>
    <row r="1526" ht="14.25" customHeight="1">
      <c r="E1526" s="2"/>
      <c r="F1526" s="2"/>
    </row>
    <row r="1527" ht="14.25" customHeight="1">
      <c r="E1527" s="2"/>
      <c r="F1527" s="2"/>
    </row>
    <row r="1528" ht="14.25" customHeight="1">
      <c r="E1528" s="2"/>
      <c r="F1528" s="2"/>
    </row>
    <row r="1529" ht="14.25" customHeight="1">
      <c r="E1529" s="2"/>
      <c r="F1529" s="2"/>
    </row>
    <row r="1530" ht="14.25" customHeight="1">
      <c r="E1530" s="2"/>
      <c r="F1530" s="2"/>
    </row>
    <row r="1531" ht="14.25" customHeight="1">
      <c r="E1531" s="2"/>
      <c r="F1531" s="2"/>
    </row>
    <row r="1532" ht="14.25" customHeight="1">
      <c r="E1532" s="2"/>
      <c r="F1532" s="2"/>
    </row>
    <row r="1533" ht="14.25" customHeight="1">
      <c r="E1533" s="2"/>
      <c r="F1533" s="2"/>
    </row>
    <row r="1534" ht="14.25" customHeight="1">
      <c r="E1534" s="2"/>
      <c r="F1534" s="2"/>
    </row>
  </sheetData>
  <printOptions/>
  <pageMargins bottom="0.75" footer="0.0" header="0.0" left="0.7" right="0.7" top="0.75"/>
  <pageSetup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0.57"/>
    <col customWidth="1" min="2" max="2" width="4.0"/>
    <col customWidth="1" min="3" max="3" width="13.57"/>
    <col customWidth="1" min="4" max="4" width="46.14"/>
    <col customWidth="1" min="5" max="6" width="21.71"/>
    <col customWidth="1" min="7" max="7" width="21.14"/>
    <col customWidth="1" min="8" max="26" width="8.71"/>
  </cols>
  <sheetData>
    <row r="1" ht="14.25" customHeight="1">
      <c r="B1" s="1" t="s">
        <v>759</v>
      </c>
      <c r="E1" s="2"/>
      <c r="F1" s="2"/>
    </row>
    <row r="2" ht="14.25" customHeight="1">
      <c r="B2" s="17" t="s">
        <v>1111</v>
      </c>
      <c r="E2" s="2"/>
      <c r="F2" s="2"/>
    </row>
    <row r="3" ht="14.25" customHeight="1">
      <c r="B3" s="1" t="s">
        <v>934</v>
      </c>
      <c r="E3" s="2"/>
      <c r="F3" s="2"/>
    </row>
    <row r="4" ht="14.25" customHeight="1">
      <c r="B4" s="3" t="s">
        <v>855</v>
      </c>
      <c r="C4" s="3" t="s">
        <v>935</v>
      </c>
      <c r="D4" s="3" t="s">
        <v>4</v>
      </c>
      <c r="E4" s="4" t="s">
        <v>5</v>
      </c>
      <c r="F4" s="4" t="s">
        <v>6</v>
      </c>
      <c r="G4" s="117">
        <f>E596</f>
        <v>195247521.6</v>
      </c>
    </row>
    <row r="5" ht="5.25" customHeight="1">
      <c r="B5" s="5"/>
      <c r="C5" s="5"/>
      <c r="D5" s="5"/>
      <c r="E5" s="6"/>
      <c r="F5" s="6"/>
    </row>
    <row r="6" ht="14.25" customHeight="1">
      <c r="A6" s="7"/>
      <c r="B6" s="8"/>
      <c r="C6" s="8"/>
      <c r="D6" s="9" t="s">
        <v>1112</v>
      </c>
      <c r="E6" s="12">
        <f>'Aug 2024'!E674</f>
        <v>277102059.6</v>
      </c>
      <c r="F6" s="11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4.25" customHeight="1">
      <c r="A7" s="7"/>
      <c r="B7" s="8"/>
      <c r="C7" s="8"/>
      <c r="D7" s="9"/>
      <c r="E7" s="12"/>
      <c r="F7" s="11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4.25" customHeight="1">
      <c r="B8" s="14"/>
      <c r="C8" s="83">
        <v>45536.0</v>
      </c>
      <c r="D8" s="18" t="s">
        <v>282</v>
      </c>
      <c r="E8" s="81">
        <v>78882.0</v>
      </c>
      <c r="F8" s="15"/>
    </row>
    <row r="9" ht="14.25" customHeight="1">
      <c r="B9" s="14"/>
      <c r="C9" s="83">
        <v>45536.0</v>
      </c>
      <c r="D9" s="18" t="s">
        <v>15</v>
      </c>
      <c r="E9" s="81">
        <v>300000.0</v>
      </c>
      <c r="F9" s="15"/>
      <c r="G9" s="17" t="s">
        <v>13</v>
      </c>
    </row>
    <row r="10" ht="14.25" customHeight="1">
      <c r="B10" s="14"/>
      <c r="C10" s="83">
        <v>45536.0</v>
      </c>
      <c r="D10" s="18" t="s">
        <v>23</v>
      </c>
      <c r="E10" s="81">
        <v>300000.0</v>
      </c>
      <c r="F10" s="15"/>
      <c r="G10" s="17" t="s">
        <v>13</v>
      </c>
    </row>
    <row r="11" ht="14.25" customHeight="1">
      <c r="B11" s="14"/>
      <c r="C11" s="83">
        <v>45536.0</v>
      </c>
      <c r="D11" s="18" t="s">
        <v>30</v>
      </c>
      <c r="E11" s="81">
        <v>1500000.0</v>
      </c>
      <c r="F11" s="15"/>
    </row>
    <row r="12" ht="14.25" customHeight="1">
      <c r="B12" s="14"/>
      <c r="C12" s="83">
        <v>45536.0</v>
      </c>
      <c r="D12" s="18" t="s">
        <v>19</v>
      </c>
      <c r="E12" s="81">
        <v>123456.0</v>
      </c>
      <c r="F12" s="15"/>
      <c r="G12" s="17" t="s">
        <v>13</v>
      </c>
    </row>
    <row r="13" ht="14.25" customHeight="1">
      <c r="B13" s="14"/>
      <c r="C13" s="83">
        <v>45536.0</v>
      </c>
      <c r="D13" s="18" t="s">
        <v>673</v>
      </c>
      <c r="E13" s="81">
        <v>200000.0</v>
      </c>
      <c r="F13" s="15"/>
    </row>
    <row r="14" ht="14.25" customHeight="1">
      <c r="B14" s="14"/>
      <c r="C14" s="83">
        <v>45536.0</v>
      </c>
      <c r="D14" s="18" t="s">
        <v>498</v>
      </c>
      <c r="E14" s="81">
        <v>100000.0</v>
      </c>
      <c r="F14" s="15"/>
      <c r="G14" s="17" t="s">
        <v>13</v>
      </c>
    </row>
    <row r="15" ht="14.25" customHeight="1">
      <c r="B15" s="14"/>
      <c r="C15" s="83">
        <v>45536.0</v>
      </c>
      <c r="D15" s="18" t="s">
        <v>174</v>
      </c>
      <c r="E15" s="81">
        <v>250000.0</v>
      </c>
      <c r="F15" s="15"/>
      <c r="G15" s="17" t="s">
        <v>13</v>
      </c>
    </row>
    <row r="16" ht="14.25" customHeight="1">
      <c r="B16" s="14"/>
      <c r="C16" s="83">
        <v>45536.0</v>
      </c>
      <c r="D16" s="18" t="s">
        <v>200</v>
      </c>
      <c r="E16" s="81">
        <v>500000.0</v>
      </c>
      <c r="F16" s="15"/>
      <c r="G16" s="17" t="s">
        <v>737</v>
      </c>
    </row>
    <row r="17" ht="14.25" customHeight="1">
      <c r="B17" s="14"/>
      <c r="C17" s="83">
        <v>45536.0</v>
      </c>
      <c r="D17" s="18" t="s">
        <v>446</v>
      </c>
      <c r="E17" s="81">
        <v>200000.0</v>
      </c>
      <c r="F17" s="15"/>
    </row>
    <row r="18" ht="14.25" customHeight="1">
      <c r="B18" s="14"/>
      <c r="C18" s="83">
        <v>45536.0</v>
      </c>
      <c r="D18" s="18" t="s">
        <v>446</v>
      </c>
      <c r="E18" s="81">
        <v>200000.0</v>
      </c>
      <c r="F18" s="15"/>
    </row>
    <row r="19" ht="14.25" customHeight="1">
      <c r="B19" s="14"/>
      <c r="C19" s="83">
        <v>45536.0</v>
      </c>
      <c r="D19" s="18" t="s">
        <v>486</v>
      </c>
      <c r="E19" s="81">
        <v>50000.0</v>
      </c>
      <c r="F19" s="15"/>
    </row>
    <row r="20" ht="14.25" customHeight="1">
      <c r="B20" s="14"/>
      <c r="C20" s="83">
        <v>45536.0</v>
      </c>
      <c r="D20" s="18" t="s">
        <v>66</v>
      </c>
      <c r="E20" s="81">
        <v>100008.0</v>
      </c>
      <c r="F20" s="15"/>
    </row>
    <row r="21" ht="14.25" customHeight="1">
      <c r="B21" s="14"/>
      <c r="C21" s="83">
        <v>45536.0</v>
      </c>
      <c r="D21" s="18" t="s">
        <v>16</v>
      </c>
      <c r="E21" s="81">
        <v>250000.0</v>
      </c>
      <c r="F21" s="15"/>
      <c r="G21" s="17" t="s">
        <v>13</v>
      </c>
    </row>
    <row r="22" ht="14.25" customHeight="1">
      <c r="B22" s="14"/>
      <c r="C22" s="83">
        <v>45536.0</v>
      </c>
      <c r="D22" s="18" t="s">
        <v>178</v>
      </c>
      <c r="E22" s="81">
        <v>1500000.0</v>
      </c>
      <c r="F22" s="15"/>
    </row>
    <row r="23" ht="14.25" customHeight="1">
      <c r="B23" s="14"/>
      <c r="C23" s="83">
        <v>45536.0</v>
      </c>
      <c r="D23" s="18" t="s">
        <v>1051</v>
      </c>
      <c r="E23" s="81">
        <v>25000.0</v>
      </c>
      <c r="F23" s="15"/>
    </row>
    <row r="24" ht="14.25" customHeight="1">
      <c r="B24" s="14"/>
      <c r="C24" s="83">
        <v>45536.0</v>
      </c>
      <c r="D24" s="18" t="s">
        <v>395</v>
      </c>
      <c r="E24" s="81">
        <v>100000.0</v>
      </c>
      <c r="F24" s="15"/>
      <c r="G24" s="17" t="s">
        <v>13</v>
      </c>
    </row>
    <row r="25" ht="14.25" customHeight="1">
      <c r="B25" s="14"/>
      <c r="C25" s="83">
        <v>45536.0</v>
      </c>
      <c r="D25" s="18" t="s">
        <v>234</v>
      </c>
      <c r="E25" s="81">
        <v>120000.0</v>
      </c>
      <c r="F25" s="15"/>
    </row>
    <row r="26" ht="14.25" customHeight="1">
      <c r="B26" s="14"/>
      <c r="C26" s="83">
        <v>45536.0</v>
      </c>
      <c r="D26" s="18" t="s">
        <v>33</v>
      </c>
      <c r="E26" s="81">
        <v>950000.0</v>
      </c>
      <c r="F26" s="15"/>
    </row>
    <row r="27" ht="14.25" customHeight="1">
      <c r="B27" s="14"/>
      <c r="C27" s="83">
        <v>45536.0</v>
      </c>
      <c r="D27" s="18" t="s">
        <v>643</v>
      </c>
      <c r="E27" s="81">
        <v>50000.0</v>
      </c>
      <c r="F27" s="15"/>
    </row>
    <row r="28" ht="14.25" customHeight="1">
      <c r="B28" s="14"/>
      <c r="C28" s="83">
        <v>45536.0</v>
      </c>
      <c r="D28" s="18" t="s">
        <v>197</v>
      </c>
      <c r="E28" s="81">
        <v>50000.0</v>
      </c>
      <c r="F28" s="15"/>
      <c r="G28" s="17" t="s">
        <v>13</v>
      </c>
    </row>
    <row r="29" ht="14.25" customHeight="1">
      <c r="B29" s="14"/>
      <c r="C29" s="83">
        <v>45536.0</v>
      </c>
      <c r="D29" s="18" t="s">
        <v>445</v>
      </c>
      <c r="E29" s="81">
        <v>450000.0</v>
      </c>
      <c r="F29" s="15"/>
    </row>
    <row r="30" ht="14.25" customHeight="1">
      <c r="B30" s="14"/>
      <c r="C30" s="83">
        <v>45536.0</v>
      </c>
      <c r="D30" s="18" t="s">
        <v>850</v>
      </c>
      <c r="E30" s="81">
        <v>150000.0</v>
      </c>
      <c r="F30" s="15"/>
    </row>
    <row r="31" ht="14.25" customHeight="1">
      <c r="B31" s="14"/>
      <c r="C31" s="83">
        <v>45536.0</v>
      </c>
      <c r="D31" s="18" t="s">
        <v>488</v>
      </c>
      <c r="E31" s="81">
        <v>20000.0</v>
      </c>
      <c r="F31" s="15"/>
    </row>
    <row r="32" ht="14.25" customHeight="1">
      <c r="B32" s="14"/>
      <c r="C32" s="83">
        <v>45536.0</v>
      </c>
      <c r="D32" s="18" t="s">
        <v>51</v>
      </c>
      <c r="E32" s="81">
        <v>25000.0</v>
      </c>
      <c r="F32" s="15"/>
      <c r="G32" s="17" t="s">
        <v>13</v>
      </c>
    </row>
    <row r="33" ht="14.25" customHeight="1">
      <c r="B33" s="14"/>
      <c r="C33" s="83">
        <v>45536.0</v>
      </c>
      <c r="D33" s="18" t="s">
        <v>409</v>
      </c>
      <c r="E33" s="81">
        <v>200000.0</v>
      </c>
      <c r="F33" s="15"/>
      <c r="G33" s="17" t="s">
        <v>13</v>
      </c>
    </row>
    <row r="34" ht="14.25" customHeight="1">
      <c r="B34" s="14"/>
      <c r="C34" s="83">
        <v>45536.0</v>
      </c>
      <c r="D34" s="18" t="s">
        <v>869</v>
      </c>
      <c r="E34" s="81">
        <v>250000.0</v>
      </c>
      <c r="F34" s="15"/>
    </row>
    <row r="35" ht="14.25" customHeight="1">
      <c r="B35" s="14"/>
      <c r="C35" s="83">
        <v>45536.0</v>
      </c>
      <c r="D35" s="18" t="s">
        <v>106</v>
      </c>
      <c r="E35" s="81">
        <v>200000.0</v>
      </c>
      <c r="F35" s="15"/>
    </row>
    <row r="36" ht="14.25" customHeight="1">
      <c r="B36" s="14"/>
      <c r="C36" s="83">
        <v>45536.0</v>
      </c>
      <c r="D36" s="18" t="s">
        <v>788</v>
      </c>
      <c r="E36" s="81">
        <v>1000000.0</v>
      </c>
      <c r="F36" s="15"/>
      <c r="G36" s="17" t="s">
        <v>13</v>
      </c>
    </row>
    <row r="37" ht="14.25" customHeight="1">
      <c r="B37" s="14"/>
      <c r="C37" s="83">
        <v>45536.0</v>
      </c>
      <c r="D37" s="18" t="s">
        <v>469</v>
      </c>
      <c r="E37" s="81">
        <v>200000.0</v>
      </c>
      <c r="F37" s="15"/>
      <c r="G37" s="17" t="s">
        <v>737</v>
      </c>
    </row>
    <row r="38" ht="14.25" customHeight="1">
      <c r="B38" s="14"/>
      <c r="C38" s="83">
        <v>45536.0</v>
      </c>
      <c r="D38" s="18" t="s">
        <v>434</v>
      </c>
      <c r="E38" s="81">
        <v>500000.0</v>
      </c>
      <c r="F38" s="15"/>
    </row>
    <row r="39" ht="14.25" customHeight="1">
      <c r="B39" s="14"/>
      <c r="C39" s="83">
        <v>45536.0</v>
      </c>
      <c r="D39" s="18" t="s">
        <v>196</v>
      </c>
      <c r="E39" s="81">
        <v>100000.0</v>
      </c>
      <c r="F39" s="15"/>
      <c r="G39" s="17" t="s">
        <v>13</v>
      </c>
    </row>
    <row r="40" ht="14.25" customHeight="1">
      <c r="B40" s="14"/>
      <c r="C40" s="83">
        <v>45536.0</v>
      </c>
      <c r="D40" s="18" t="s">
        <v>93</v>
      </c>
      <c r="E40" s="81">
        <v>50000.0</v>
      </c>
      <c r="F40" s="15"/>
    </row>
    <row r="41" ht="14.25" customHeight="1">
      <c r="B41" s="14"/>
      <c r="C41" s="83">
        <v>45536.0</v>
      </c>
      <c r="D41" s="18" t="s">
        <v>115</v>
      </c>
      <c r="E41" s="81">
        <v>500000.0</v>
      </c>
      <c r="F41" s="15"/>
    </row>
    <row r="42" ht="14.25" customHeight="1">
      <c r="B42" s="14"/>
      <c r="C42" s="83">
        <v>45536.0</v>
      </c>
      <c r="D42" s="18" t="s">
        <v>52</v>
      </c>
      <c r="E42" s="81">
        <v>100000.0</v>
      </c>
      <c r="F42" s="15"/>
    </row>
    <row r="43" ht="14.25" customHeight="1">
      <c r="B43" s="14"/>
      <c r="C43" s="83">
        <v>45536.0</v>
      </c>
      <c r="D43" s="18" t="s">
        <v>57</v>
      </c>
      <c r="E43" s="81">
        <v>300000.0</v>
      </c>
      <c r="F43" s="15"/>
      <c r="G43" s="17" t="s">
        <v>737</v>
      </c>
    </row>
    <row r="44" ht="14.25" customHeight="1">
      <c r="B44" s="14"/>
      <c r="C44" s="83">
        <v>45536.0</v>
      </c>
      <c r="D44" s="18" t="s">
        <v>137</v>
      </c>
      <c r="E44" s="81">
        <v>50000.0</v>
      </c>
      <c r="F44" s="15"/>
    </row>
    <row r="45" ht="14.25" customHeight="1">
      <c r="B45" s="14"/>
      <c r="C45" s="83">
        <v>45536.0</v>
      </c>
      <c r="D45" s="18" t="s">
        <v>647</v>
      </c>
      <c r="E45" s="81">
        <v>1000000.0</v>
      </c>
      <c r="F45" s="15"/>
    </row>
    <row r="46" ht="14.25" customHeight="1">
      <c r="B46" s="14"/>
      <c r="C46" s="83">
        <v>45536.0</v>
      </c>
      <c r="D46" s="18" t="s">
        <v>160</v>
      </c>
      <c r="E46" s="81">
        <v>100000.0</v>
      </c>
      <c r="F46" s="15"/>
      <c r="G46" s="17" t="s">
        <v>13</v>
      </c>
    </row>
    <row r="47" ht="14.25" customHeight="1">
      <c r="B47" s="14"/>
      <c r="C47" s="83">
        <v>45536.0</v>
      </c>
      <c r="D47" s="18" t="s">
        <v>39</v>
      </c>
      <c r="E47" s="81">
        <v>500000.0</v>
      </c>
      <c r="F47" s="15"/>
    </row>
    <row r="48" ht="14.25" customHeight="1">
      <c r="B48" s="14"/>
      <c r="C48" s="83">
        <v>45536.0</v>
      </c>
      <c r="D48" s="18" t="s">
        <v>20</v>
      </c>
      <c r="E48" s="81">
        <v>50000.0</v>
      </c>
      <c r="F48" s="15"/>
    </row>
    <row r="49" ht="14.25" customHeight="1">
      <c r="B49" s="14"/>
      <c r="C49" s="83">
        <v>45536.0</v>
      </c>
      <c r="D49" s="18" t="s">
        <v>264</v>
      </c>
      <c r="E49" s="81">
        <v>1000000.0</v>
      </c>
      <c r="F49" s="15"/>
      <c r="G49" s="17" t="s">
        <v>13</v>
      </c>
    </row>
    <row r="50" ht="14.25" customHeight="1">
      <c r="B50" s="14"/>
      <c r="C50" s="83">
        <v>45537.0</v>
      </c>
      <c r="D50" s="18" t="s">
        <v>984</v>
      </c>
      <c r="E50" s="81">
        <v>10000.0</v>
      </c>
      <c r="F50" s="15"/>
    </row>
    <row r="51" ht="14.25" customHeight="1">
      <c r="B51" s="14"/>
      <c r="C51" s="83">
        <v>45537.0</v>
      </c>
      <c r="D51" s="18" t="s">
        <v>644</v>
      </c>
      <c r="E51" s="81">
        <v>25000.0</v>
      </c>
      <c r="F51" s="15"/>
    </row>
    <row r="52" ht="14.25" customHeight="1">
      <c r="B52" s="14"/>
      <c r="C52" s="83">
        <v>45537.0</v>
      </c>
      <c r="D52" s="18" t="s">
        <v>183</v>
      </c>
      <c r="E52" s="81">
        <v>50000.0</v>
      </c>
      <c r="F52" s="15"/>
    </row>
    <row r="53" ht="14.25" customHeight="1">
      <c r="B53" s="14"/>
      <c r="C53" s="83">
        <v>45537.0</v>
      </c>
      <c r="D53" s="18" t="s">
        <v>185</v>
      </c>
      <c r="E53" s="81">
        <v>40000.0</v>
      </c>
      <c r="F53" s="15"/>
    </row>
    <row r="54" ht="14.25" customHeight="1">
      <c r="B54" s="14"/>
      <c r="C54" s="83">
        <v>45537.0</v>
      </c>
      <c r="D54" s="18" t="s">
        <v>1041</v>
      </c>
      <c r="E54" s="81">
        <v>1000000.0</v>
      </c>
      <c r="F54" s="15"/>
    </row>
    <row r="55" ht="14.25" customHeight="1">
      <c r="B55" s="14"/>
      <c r="C55" s="83">
        <v>45537.0</v>
      </c>
      <c r="D55" s="18" t="s">
        <v>1009</v>
      </c>
      <c r="E55" s="81">
        <v>25000.0</v>
      </c>
      <c r="F55" s="15"/>
    </row>
    <row r="56" ht="14.25" customHeight="1">
      <c r="B56" s="14"/>
      <c r="C56" s="83">
        <v>45537.0</v>
      </c>
      <c r="D56" s="18" t="s">
        <v>77</v>
      </c>
      <c r="E56" s="81">
        <v>1000000.0</v>
      </c>
      <c r="F56" s="15"/>
    </row>
    <row r="57" ht="14.25" customHeight="1">
      <c r="B57" s="14"/>
      <c r="C57" s="83">
        <v>45537.0</v>
      </c>
      <c r="D57" s="18" t="s">
        <v>9</v>
      </c>
      <c r="E57" s="81">
        <v>200000.0</v>
      </c>
      <c r="F57" s="15"/>
      <c r="G57" s="17" t="s">
        <v>1113</v>
      </c>
    </row>
    <row r="58" ht="14.25" customHeight="1">
      <c r="B58" s="14"/>
      <c r="C58" s="83">
        <v>45537.0</v>
      </c>
      <c r="D58" s="18" t="s">
        <v>42</v>
      </c>
      <c r="E58" s="81">
        <v>300000.0</v>
      </c>
      <c r="F58" s="15"/>
    </row>
    <row r="59" ht="14.25" customHeight="1">
      <c r="B59" s="14"/>
      <c r="C59" s="83">
        <v>45537.0</v>
      </c>
      <c r="D59" s="18" t="s">
        <v>435</v>
      </c>
      <c r="E59" s="81">
        <v>75000.0</v>
      </c>
      <c r="F59" s="15"/>
    </row>
    <row r="60" ht="14.25" customHeight="1">
      <c r="B60" s="14"/>
      <c r="C60" s="83">
        <v>45537.0</v>
      </c>
      <c r="D60" s="18" t="s">
        <v>184</v>
      </c>
      <c r="E60" s="81">
        <v>1000000.0</v>
      </c>
      <c r="F60" s="15"/>
    </row>
    <row r="61" ht="14.25" customHeight="1">
      <c r="B61" s="14"/>
      <c r="C61" s="83">
        <v>45537.0</v>
      </c>
      <c r="D61" s="18" t="s">
        <v>1114</v>
      </c>
      <c r="E61" s="81">
        <v>200000.0</v>
      </c>
      <c r="F61" s="15"/>
    </row>
    <row r="62" ht="14.25" customHeight="1">
      <c r="B62" s="14"/>
      <c r="C62" s="83">
        <v>45537.0</v>
      </c>
      <c r="D62" s="18" t="s">
        <v>133</v>
      </c>
      <c r="E62" s="81">
        <v>200000.0</v>
      </c>
      <c r="F62" s="15"/>
      <c r="G62" s="17" t="s">
        <v>13</v>
      </c>
    </row>
    <row r="63" ht="14.25" customHeight="1">
      <c r="B63" s="14"/>
      <c r="C63" s="83">
        <v>45537.0</v>
      </c>
      <c r="D63" s="18" t="s">
        <v>48</v>
      </c>
      <c r="E63" s="81">
        <v>500000.0</v>
      </c>
      <c r="F63" s="15"/>
    </row>
    <row r="64" ht="14.25" customHeight="1">
      <c r="B64" s="14"/>
      <c r="C64" s="83">
        <v>45537.0</v>
      </c>
      <c r="D64" s="18" t="s">
        <v>201</v>
      </c>
      <c r="E64" s="81">
        <v>100000.0</v>
      </c>
      <c r="F64" s="15"/>
    </row>
    <row r="65" ht="14.25" customHeight="1">
      <c r="B65" s="14"/>
      <c r="C65" s="83">
        <v>45537.0</v>
      </c>
      <c r="D65" s="18" t="s">
        <v>679</v>
      </c>
      <c r="E65" s="81">
        <v>300000.0</v>
      </c>
      <c r="F65" s="15"/>
    </row>
    <row r="66" ht="14.25" customHeight="1">
      <c r="B66" s="14"/>
      <c r="C66" s="83">
        <v>45537.0</v>
      </c>
      <c r="D66" s="18" t="s">
        <v>551</v>
      </c>
      <c r="E66" s="81">
        <v>500000.0</v>
      </c>
      <c r="F66" s="15"/>
    </row>
    <row r="67" ht="14.25" customHeight="1">
      <c r="B67" s="14"/>
      <c r="C67" s="83">
        <v>45537.0</v>
      </c>
      <c r="D67" s="18" t="s">
        <v>58</v>
      </c>
      <c r="E67" s="81">
        <v>100000.0</v>
      </c>
      <c r="F67" s="15"/>
    </row>
    <row r="68" ht="14.25" customHeight="1">
      <c r="B68" s="14"/>
      <c r="C68" s="83">
        <v>45537.0</v>
      </c>
      <c r="D68" s="18" t="s">
        <v>987</v>
      </c>
      <c r="E68" s="81">
        <v>1000000.0</v>
      </c>
      <c r="F68" s="15"/>
    </row>
    <row r="69" ht="14.25" customHeight="1">
      <c r="B69" s="14"/>
      <c r="C69" s="83">
        <v>45537.0</v>
      </c>
      <c r="D69" s="18" t="s">
        <v>1115</v>
      </c>
      <c r="E69" s="81">
        <v>100000.0</v>
      </c>
      <c r="F69" s="15"/>
    </row>
    <row r="70" ht="14.25" customHeight="1">
      <c r="B70" s="14"/>
      <c r="C70" s="83">
        <v>45537.0</v>
      </c>
      <c r="D70" s="18" t="s">
        <v>282</v>
      </c>
      <c r="E70" s="81">
        <v>78882.0</v>
      </c>
      <c r="F70" s="15"/>
    </row>
    <row r="71" ht="14.25" customHeight="1">
      <c r="B71" s="14"/>
      <c r="C71" s="83">
        <v>45537.0</v>
      </c>
      <c r="D71" s="18" t="s">
        <v>525</v>
      </c>
      <c r="E71" s="81">
        <v>200000.0</v>
      </c>
      <c r="F71" s="15"/>
    </row>
    <row r="72" ht="14.25" customHeight="1">
      <c r="B72" s="14"/>
      <c r="C72" s="83">
        <v>45537.0</v>
      </c>
      <c r="D72" s="18" t="s">
        <v>63</v>
      </c>
      <c r="E72" s="81">
        <v>50000.0</v>
      </c>
      <c r="F72" s="15"/>
    </row>
    <row r="73" ht="14.25" customHeight="1">
      <c r="B73" s="14"/>
      <c r="C73" s="83">
        <v>45537.0</v>
      </c>
      <c r="D73" s="18" t="s">
        <v>102</v>
      </c>
      <c r="E73" s="81">
        <v>500000.0</v>
      </c>
      <c r="F73" s="15"/>
    </row>
    <row r="74" ht="14.25" customHeight="1">
      <c r="B74" s="14"/>
      <c r="C74" s="83">
        <v>45537.0</v>
      </c>
      <c r="D74" s="18" t="s">
        <v>432</v>
      </c>
      <c r="E74" s="81">
        <v>200000.0</v>
      </c>
      <c r="F74" s="15"/>
    </row>
    <row r="75" ht="14.25" customHeight="1">
      <c r="B75" s="14"/>
      <c r="C75" s="83">
        <v>45537.0</v>
      </c>
      <c r="D75" s="18" t="s">
        <v>81</v>
      </c>
      <c r="E75" s="81">
        <v>700000.0</v>
      </c>
      <c r="F75" s="15"/>
    </row>
    <row r="76" ht="14.25" customHeight="1">
      <c r="B76" s="14"/>
      <c r="C76" s="83">
        <v>45537.0</v>
      </c>
      <c r="D76" s="18" t="s">
        <v>80</v>
      </c>
      <c r="E76" s="81">
        <v>1000000.0</v>
      </c>
      <c r="F76" s="15"/>
    </row>
    <row r="77" ht="14.25" customHeight="1">
      <c r="B77" s="14"/>
      <c r="C77" s="83">
        <v>45537.0</v>
      </c>
      <c r="D77" s="18" t="s">
        <v>549</v>
      </c>
      <c r="E77" s="81">
        <v>2000000.0</v>
      </c>
      <c r="F77" s="81" t="s">
        <v>1116</v>
      </c>
    </row>
    <row r="78" ht="14.25" customHeight="1">
      <c r="B78" s="14"/>
      <c r="C78" s="83">
        <v>45537.0</v>
      </c>
      <c r="D78" s="18" t="s">
        <v>637</v>
      </c>
      <c r="E78" s="81">
        <v>20000.0</v>
      </c>
      <c r="F78" s="15"/>
    </row>
    <row r="79" ht="14.25" customHeight="1">
      <c r="B79" s="14"/>
      <c r="C79" s="83">
        <v>45537.0</v>
      </c>
      <c r="D79" s="18" t="s">
        <v>260</v>
      </c>
      <c r="E79" s="81">
        <v>100000.0</v>
      </c>
      <c r="F79" s="15"/>
    </row>
    <row r="80" ht="14.25" customHeight="1">
      <c r="B80" s="14"/>
      <c r="C80" s="83">
        <v>45537.0</v>
      </c>
      <c r="D80" s="18" t="s">
        <v>487</v>
      </c>
      <c r="E80" s="81">
        <v>2000000.0</v>
      </c>
      <c r="F80" s="15"/>
    </row>
    <row r="81" ht="14.25" customHeight="1">
      <c r="B81" s="14"/>
      <c r="C81" s="83">
        <v>45537.0</v>
      </c>
      <c r="D81" s="18" t="s">
        <v>445</v>
      </c>
      <c r="E81" s="81">
        <v>700000.0</v>
      </c>
      <c r="F81" s="15"/>
    </row>
    <row r="82" ht="14.25" customHeight="1">
      <c r="B82" s="14"/>
      <c r="C82" s="83">
        <v>45537.0</v>
      </c>
      <c r="D82" s="18" t="s">
        <v>208</v>
      </c>
      <c r="E82" s="81">
        <v>200000.0</v>
      </c>
      <c r="F82" s="15"/>
    </row>
    <row r="83" ht="14.25" customHeight="1">
      <c r="B83" s="14"/>
      <c r="C83" s="83">
        <v>45537.0</v>
      </c>
      <c r="D83" s="18" t="s">
        <v>68</v>
      </c>
      <c r="E83" s="81">
        <v>100000.0</v>
      </c>
      <c r="F83" s="15"/>
      <c r="G83" s="17" t="s">
        <v>13</v>
      </c>
    </row>
    <row r="84" ht="14.25" customHeight="1">
      <c r="B84" s="14"/>
      <c r="C84" s="83">
        <v>45538.0</v>
      </c>
      <c r="D84" s="18" t="s">
        <v>499</v>
      </c>
      <c r="E84" s="81">
        <v>200000.0</v>
      </c>
      <c r="F84" s="15"/>
    </row>
    <row r="85" ht="14.25" customHeight="1">
      <c r="B85" s="14"/>
      <c r="C85" s="83">
        <v>45538.0</v>
      </c>
      <c r="D85" s="18" t="s">
        <v>282</v>
      </c>
      <c r="E85" s="81">
        <v>78882.0</v>
      </c>
      <c r="F85" s="15"/>
    </row>
    <row r="86" ht="14.25" customHeight="1">
      <c r="B86" s="14"/>
      <c r="C86" s="83">
        <v>45538.0</v>
      </c>
      <c r="D86" s="18" t="s">
        <v>232</v>
      </c>
      <c r="E86" s="81">
        <v>50000.0</v>
      </c>
      <c r="F86" s="15"/>
    </row>
    <row r="87" ht="14.25" customHeight="1">
      <c r="B87" s="14"/>
      <c r="C87" s="83">
        <v>45538.0</v>
      </c>
      <c r="D87" s="18" t="s">
        <v>736</v>
      </c>
      <c r="E87" s="81">
        <v>300000.0</v>
      </c>
      <c r="F87" s="15"/>
      <c r="G87" s="17" t="s">
        <v>13</v>
      </c>
    </row>
    <row r="88" ht="14.25" customHeight="1">
      <c r="B88" s="14"/>
      <c r="C88" s="83">
        <v>45538.0</v>
      </c>
      <c r="D88" s="18" t="s">
        <v>957</v>
      </c>
      <c r="E88" s="81">
        <v>20000.0</v>
      </c>
      <c r="F88" s="15"/>
    </row>
    <row r="89" ht="14.25" customHeight="1">
      <c r="B89" s="14"/>
      <c r="C89" s="83">
        <v>45538.0</v>
      </c>
      <c r="D89" s="18" t="s">
        <v>289</v>
      </c>
      <c r="E89" s="81">
        <v>1000000.0</v>
      </c>
      <c r="F89" s="15"/>
    </row>
    <row r="90" ht="14.25" customHeight="1">
      <c r="B90" s="14"/>
      <c r="C90" s="83">
        <v>45538.0</v>
      </c>
      <c r="D90" s="18" t="s">
        <v>66</v>
      </c>
      <c r="E90" s="81">
        <v>200000.0</v>
      </c>
      <c r="F90" s="15"/>
    </row>
    <row r="91" ht="14.25" customHeight="1">
      <c r="B91" s="14"/>
      <c r="C91" s="83">
        <v>45538.0</v>
      </c>
      <c r="D91" s="18" t="s">
        <v>98</v>
      </c>
      <c r="E91" s="81">
        <v>100000.0</v>
      </c>
      <c r="F91" s="15"/>
    </row>
    <row r="92" ht="14.25" customHeight="1">
      <c r="B92" s="14"/>
      <c r="C92" s="83">
        <v>45538.0</v>
      </c>
      <c r="D92" s="18" t="s">
        <v>383</v>
      </c>
      <c r="E92" s="81">
        <v>1000000.0</v>
      </c>
      <c r="F92" s="15"/>
    </row>
    <row r="93" ht="14.25" customHeight="1">
      <c r="B93" s="14"/>
      <c r="C93" s="83">
        <v>45538.0</v>
      </c>
      <c r="D93" s="18" t="s">
        <v>955</v>
      </c>
      <c r="E93" s="81">
        <v>400000.0</v>
      </c>
      <c r="F93" s="15"/>
    </row>
    <row r="94" ht="14.25" customHeight="1">
      <c r="B94" s="14"/>
      <c r="C94" s="83">
        <v>45538.0</v>
      </c>
      <c r="D94" s="18" t="s">
        <v>103</v>
      </c>
      <c r="E94" s="81">
        <v>300000.0</v>
      </c>
      <c r="F94" s="15"/>
      <c r="G94" s="17" t="s">
        <v>56</v>
      </c>
    </row>
    <row r="95" ht="14.25" customHeight="1">
      <c r="B95" s="14"/>
      <c r="C95" s="83">
        <v>45538.0</v>
      </c>
      <c r="D95" s="18" t="s">
        <v>254</v>
      </c>
      <c r="E95" s="81">
        <v>300000.0</v>
      </c>
      <c r="F95" s="15"/>
    </row>
    <row r="96" ht="14.25" customHeight="1">
      <c r="B96" s="14"/>
      <c r="C96" s="83">
        <v>45538.0</v>
      </c>
      <c r="D96" s="18" t="s">
        <v>621</v>
      </c>
      <c r="E96" s="81">
        <v>100000.0</v>
      </c>
      <c r="F96" s="15"/>
    </row>
    <row r="97" ht="14.25" customHeight="1">
      <c r="B97" s="14"/>
      <c r="C97" s="83">
        <v>45538.0</v>
      </c>
      <c r="D97" s="18" t="s">
        <v>1117</v>
      </c>
      <c r="E97" s="81">
        <v>2006885.0</v>
      </c>
      <c r="F97" s="15"/>
    </row>
    <row r="98" ht="14.25" customHeight="1">
      <c r="B98" s="14"/>
      <c r="C98" s="83">
        <v>45538.0</v>
      </c>
      <c r="D98" s="18" t="s">
        <v>728</v>
      </c>
      <c r="E98" s="81">
        <v>888888.0</v>
      </c>
      <c r="F98" s="15"/>
    </row>
    <row r="99" ht="14.25" customHeight="1">
      <c r="B99" s="14"/>
      <c r="C99" s="83">
        <v>45538.0</v>
      </c>
      <c r="D99" s="18" t="s">
        <v>547</v>
      </c>
      <c r="E99" s="81">
        <v>250000.0</v>
      </c>
      <c r="F99" s="15"/>
      <c r="G99" s="17" t="s">
        <v>13</v>
      </c>
    </row>
    <row r="100" ht="14.25" customHeight="1">
      <c r="B100" s="14"/>
      <c r="C100" s="83">
        <v>45538.0</v>
      </c>
      <c r="D100" s="18" t="s">
        <v>580</v>
      </c>
      <c r="E100" s="81">
        <v>100000.0</v>
      </c>
      <c r="F100" s="15"/>
    </row>
    <row r="101" ht="14.25" customHeight="1">
      <c r="B101" s="14"/>
      <c r="C101" s="83">
        <v>45538.0</v>
      </c>
      <c r="D101" s="18" t="s">
        <v>70</v>
      </c>
      <c r="E101" s="81">
        <v>5000.0</v>
      </c>
      <c r="F101" s="15"/>
    </row>
    <row r="102" ht="14.25" customHeight="1">
      <c r="B102" s="14"/>
      <c r="C102" s="83">
        <v>45538.0</v>
      </c>
      <c r="D102" s="18" t="s">
        <v>1118</v>
      </c>
      <c r="E102" s="15"/>
      <c r="F102" s="81">
        <v>3000000.0</v>
      </c>
    </row>
    <row r="103" ht="14.25" customHeight="1">
      <c r="B103" s="14"/>
      <c r="C103" s="83">
        <v>45538.0</v>
      </c>
      <c r="D103" s="18" t="s">
        <v>147</v>
      </c>
      <c r="E103" s="15"/>
      <c r="F103" s="81">
        <v>3000000.0</v>
      </c>
    </row>
    <row r="104" ht="14.25" customHeight="1">
      <c r="B104" s="14"/>
      <c r="C104" s="83">
        <v>45538.0</v>
      </c>
      <c r="D104" s="18" t="s">
        <v>951</v>
      </c>
      <c r="E104" s="15"/>
      <c r="F104" s="81">
        <v>3000000.0</v>
      </c>
    </row>
    <row r="105" ht="14.25" customHeight="1">
      <c r="B105" s="14"/>
      <c r="C105" s="83">
        <v>45538.0</v>
      </c>
      <c r="D105" s="18" t="s">
        <v>652</v>
      </c>
      <c r="E105" s="15"/>
      <c r="F105" s="81">
        <v>3000000.0</v>
      </c>
    </row>
    <row r="106" ht="14.25" customHeight="1">
      <c r="B106" s="14"/>
      <c r="C106" s="83">
        <v>45538.0</v>
      </c>
      <c r="D106" s="18" t="s">
        <v>653</v>
      </c>
      <c r="E106" s="15"/>
      <c r="F106" s="81">
        <v>3000000.0</v>
      </c>
    </row>
    <row r="107" ht="14.25" customHeight="1">
      <c r="B107" s="14"/>
      <c r="C107" s="83">
        <v>45538.0</v>
      </c>
      <c r="D107" s="18" t="s">
        <v>834</v>
      </c>
      <c r="E107" s="15"/>
      <c r="F107" s="81">
        <v>3000000.0</v>
      </c>
    </row>
    <row r="108" ht="14.25" customHeight="1">
      <c r="B108" s="14"/>
      <c r="C108" s="83">
        <v>45538.0</v>
      </c>
      <c r="D108" s="18" t="s">
        <v>301</v>
      </c>
      <c r="E108" s="15"/>
      <c r="F108" s="81">
        <v>3000000.0</v>
      </c>
    </row>
    <row r="109" ht="14.25" customHeight="1">
      <c r="B109" s="14"/>
      <c r="C109" s="83">
        <v>45539.0</v>
      </c>
      <c r="D109" s="18" t="s">
        <v>95</v>
      </c>
      <c r="E109" s="81">
        <v>300000.0</v>
      </c>
      <c r="F109" s="15"/>
    </row>
    <row r="110" ht="14.25" customHeight="1">
      <c r="B110" s="14"/>
      <c r="C110" s="83">
        <v>45539.0</v>
      </c>
      <c r="D110" s="18" t="s">
        <v>66</v>
      </c>
      <c r="E110" s="81">
        <v>100000.0</v>
      </c>
      <c r="F110" s="15"/>
    </row>
    <row r="111" ht="14.25" customHeight="1">
      <c r="B111" s="14"/>
      <c r="C111" s="83">
        <v>45539.0</v>
      </c>
      <c r="D111" s="18" t="s">
        <v>223</v>
      </c>
      <c r="E111" s="81">
        <v>300000.0</v>
      </c>
      <c r="F111" s="81" t="s">
        <v>1116</v>
      </c>
      <c r="G111" s="17" t="s">
        <v>13</v>
      </c>
    </row>
    <row r="112" ht="14.25" customHeight="1">
      <c r="B112" s="14"/>
      <c r="C112" s="83">
        <v>45539.0</v>
      </c>
      <c r="D112" s="18" t="s">
        <v>657</v>
      </c>
      <c r="E112" s="81">
        <v>7000000.0</v>
      </c>
      <c r="F112" s="15"/>
    </row>
    <row r="113" ht="14.25" customHeight="1">
      <c r="B113" s="14"/>
      <c r="C113" s="83">
        <v>45539.0</v>
      </c>
      <c r="D113" s="18" t="s">
        <v>302</v>
      </c>
      <c r="E113" s="81">
        <v>250000.0</v>
      </c>
      <c r="F113" s="15"/>
    </row>
    <row r="114" ht="14.25" customHeight="1">
      <c r="B114" s="14"/>
      <c r="C114" s="83">
        <v>45539.0</v>
      </c>
      <c r="D114" s="18" t="s">
        <v>282</v>
      </c>
      <c r="E114" s="81">
        <v>78882.0</v>
      </c>
      <c r="F114" s="15"/>
    </row>
    <row r="115" ht="14.25" customHeight="1">
      <c r="B115" s="14"/>
      <c r="C115" s="83">
        <v>45539.0</v>
      </c>
      <c r="D115" s="18" t="s">
        <v>185</v>
      </c>
      <c r="E115" s="81">
        <v>40000.0</v>
      </c>
      <c r="F115" s="15"/>
    </row>
    <row r="116" ht="14.25" customHeight="1">
      <c r="B116" s="14"/>
      <c r="C116" s="83">
        <v>45539.0</v>
      </c>
      <c r="D116" s="18" t="s">
        <v>208</v>
      </c>
      <c r="E116" s="81">
        <v>150000.0</v>
      </c>
      <c r="F116" s="15"/>
    </row>
    <row r="117" ht="14.25" customHeight="1">
      <c r="B117" s="14"/>
      <c r="C117" s="83">
        <v>45539.0</v>
      </c>
      <c r="D117" s="18" t="s">
        <v>82</v>
      </c>
      <c r="E117" s="81">
        <v>300000.0</v>
      </c>
      <c r="F117" s="15"/>
      <c r="G117" s="17" t="s">
        <v>13</v>
      </c>
    </row>
    <row r="118" ht="14.25" customHeight="1">
      <c r="B118" s="14"/>
      <c r="C118" s="83">
        <v>45539.0</v>
      </c>
      <c r="D118" s="18" t="s">
        <v>110</v>
      </c>
      <c r="E118" s="81">
        <v>1000000.0</v>
      </c>
      <c r="F118" s="15"/>
    </row>
    <row r="119" ht="14.25" customHeight="1">
      <c r="B119" s="14"/>
      <c r="C119" s="83">
        <v>45539.0</v>
      </c>
      <c r="D119" s="18" t="s">
        <v>298</v>
      </c>
      <c r="E119" s="81">
        <v>150000.0</v>
      </c>
      <c r="F119" s="15"/>
      <c r="G119" s="17" t="s">
        <v>13</v>
      </c>
    </row>
    <row r="120" ht="14.25" customHeight="1">
      <c r="B120" s="14"/>
      <c r="C120" s="83">
        <v>45539.0</v>
      </c>
      <c r="D120" s="18" t="s">
        <v>668</v>
      </c>
      <c r="E120" s="81">
        <v>300000.0</v>
      </c>
      <c r="F120" s="15"/>
      <c r="G120" s="17" t="s">
        <v>13</v>
      </c>
    </row>
    <row r="121" ht="14.25" customHeight="1">
      <c r="B121" s="14"/>
      <c r="C121" s="83">
        <v>45539.0</v>
      </c>
      <c r="D121" s="18" t="s">
        <v>324</v>
      </c>
      <c r="E121" s="81">
        <v>300011.0</v>
      </c>
      <c r="F121" s="15"/>
    </row>
    <row r="122" ht="14.25" customHeight="1">
      <c r="B122" s="14"/>
      <c r="C122" s="83">
        <v>45539.0</v>
      </c>
      <c r="D122" s="18" t="s">
        <v>474</v>
      </c>
      <c r="E122" s="81">
        <v>50000.0</v>
      </c>
      <c r="F122" s="15"/>
    </row>
    <row r="123" ht="14.25" customHeight="1">
      <c r="B123" s="14"/>
      <c r="C123" s="83">
        <v>45539.0</v>
      </c>
      <c r="D123" s="18" t="s">
        <v>661</v>
      </c>
      <c r="E123" s="81">
        <v>50000.0</v>
      </c>
      <c r="F123" s="15"/>
    </row>
    <row r="124" ht="14.25" customHeight="1">
      <c r="B124" s="14"/>
      <c r="C124" s="83">
        <v>45539.0</v>
      </c>
      <c r="D124" s="18" t="s">
        <v>661</v>
      </c>
      <c r="E124" s="81">
        <v>50000.0</v>
      </c>
      <c r="F124" s="15"/>
    </row>
    <row r="125" ht="14.25" customHeight="1">
      <c r="B125" s="14"/>
      <c r="C125" s="83">
        <v>45539.0</v>
      </c>
      <c r="D125" s="18" t="s">
        <v>1057</v>
      </c>
      <c r="E125" s="81">
        <v>100000.0</v>
      </c>
      <c r="F125" s="15"/>
    </row>
    <row r="126" ht="14.25" customHeight="1">
      <c r="B126" s="14"/>
      <c r="C126" s="83">
        <v>45539.0</v>
      </c>
      <c r="D126" s="18" t="s">
        <v>211</v>
      </c>
      <c r="E126" s="81">
        <v>300000.0</v>
      </c>
      <c r="F126" s="15"/>
    </row>
    <row r="127" ht="14.25" customHeight="1">
      <c r="B127" s="14"/>
      <c r="C127" s="83">
        <v>45540.0</v>
      </c>
      <c r="D127" s="18" t="s">
        <v>489</v>
      </c>
      <c r="E127" s="81">
        <v>100000.0</v>
      </c>
      <c r="F127" s="15"/>
    </row>
    <row r="128" ht="14.25" customHeight="1">
      <c r="B128" s="14"/>
      <c r="C128" s="83">
        <v>45540.0</v>
      </c>
      <c r="D128" s="18" t="s">
        <v>70</v>
      </c>
      <c r="E128" s="81">
        <v>20000.0</v>
      </c>
      <c r="F128" s="15"/>
    </row>
    <row r="129" ht="14.25" customHeight="1">
      <c r="B129" s="14"/>
      <c r="C129" s="83">
        <v>45540.0</v>
      </c>
      <c r="D129" s="18" t="s">
        <v>213</v>
      </c>
      <c r="E129" s="81">
        <v>500000.0</v>
      </c>
      <c r="F129" s="15"/>
    </row>
    <row r="130" ht="14.25" customHeight="1">
      <c r="B130" s="14"/>
      <c r="C130" s="83">
        <v>45540.0</v>
      </c>
      <c r="D130" s="18" t="s">
        <v>1011</v>
      </c>
      <c r="E130" s="81">
        <v>50000.0</v>
      </c>
      <c r="F130" s="15"/>
    </row>
    <row r="131" ht="14.25" customHeight="1">
      <c r="B131" s="14"/>
      <c r="C131" s="83">
        <v>45540.0</v>
      </c>
      <c r="D131" s="18" t="s">
        <v>66</v>
      </c>
      <c r="E131" s="81">
        <v>100000.0</v>
      </c>
      <c r="F131" s="15"/>
    </row>
    <row r="132" ht="14.25" customHeight="1">
      <c r="B132" s="14"/>
      <c r="C132" s="83">
        <v>45540.0</v>
      </c>
      <c r="D132" s="18" t="s">
        <v>282</v>
      </c>
      <c r="E132" s="81">
        <v>78882.0</v>
      </c>
      <c r="F132" s="15"/>
    </row>
    <row r="133" ht="14.25" customHeight="1">
      <c r="B133" s="14"/>
      <c r="C133" s="83">
        <v>45540.0</v>
      </c>
      <c r="D133" s="18" t="s">
        <v>203</v>
      </c>
      <c r="E133" s="81">
        <v>50000.0</v>
      </c>
      <c r="F133" s="15"/>
    </row>
    <row r="134" ht="14.25" customHeight="1">
      <c r="B134" s="14"/>
      <c r="C134" s="83">
        <v>45540.0</v>
      </c>
      <c r="D134" s="18" t="s">
        <v>481</v>
      </c>
      <c r="E134" s="81">
        <v>500000.0</v>
      </c>
      <c r="F134" s="15"/>
    </row>
    <row r="135" ht="14.25" customHeight="1">
      <c r="B135" s="14"/>
      <c r="C135" s="83">
        <v>45540.0</v>
      </c>
      <c r="D135" s="18" t="s">
        <v>329</v>
      </c>
      <c r="E135" s="81">
        <v>150000.0</v>
      </c>
      <c r="F135" s="15"/>
    </row>
    <row r="136" ht="14.25" customHeight="1">
      <c r="B136" s="14"/>
      <c r="C136" s="83">
        <v>45540.0</v>
      </c>
      <c r="D136" s="18" t="s">
        <v>557</v>
      </c>
      <c r="E136" s="81">
        <v>5153.0</v>
      </c>
      <c r="F136" s="15"/>
      <c r="G136" s="17" t="s">
        <v>13</v>
      </c>
    </row>
    <row r="137" ht="14.25" customHeight="1">
      <c r="B137" s="14"/>
      <c r="C137" s="83">
        <v>45540.0</v>
      </c>
      <c r="D137" s="18" t="s">
        <v>92</v>
      </c>
      <c r="E137" s="81">
        <v>50000.0</v>
      </c>
      <c r="F137" s="15"/>
    </row>
    <row r="138" ht="14.25" customHeight="1">
      <c r="B138" s="14"/>
      <c r="C138" s="83">
        <v>45540.0</v>
      </c>
      <c r="D138" s="18" t="s">
        <v>89</v>
      </c>
      <c r="E138" s="81">
        <v>150000.0</v>
      </c>
      <c r="F138" s="15"/>
    </row>
    <row r="139" ht="14.25" customHeight="1">
      <c r="B139" s="14"/>
      <c r="C139" s="83">
        <v>45541.0</v>
      </c>
      <c r="D139" s="18" t="s">
        <v>240</v>
      </c>
      <c r="E139" s="81">
        <v>50000.0</v>
      </c>
      <c r="F139" s="15"/>
    </row>
    <row r="140" ht="14.25" customHeight="1">
      <c r="B140" s="14"/>
      <c r="C140" s="83">
        <v>45541.0</v>
      </c>
      <c r="D140" s="18" t="s">
        <v>177</v>
      </c>
      <c r="E140" s="81">
        <v>600000.0</v>
      </c>
      <c r="F140" s="15"/>
      <c r="G140" s="17" t="s">
        <v>56</v>
      </c>
    </row>
    <row r="141" ht="14.25" customHeight="1">
      <c r="B141" s="14"/>
      <c r="C141" s="83">
        <v>45541.0</v>
      </c>
      <c r="D141" s="18" t="s">
        <v>158</v>
      </c>
      <c r="E141" s="81">
        <v>1234567.0</v>
      </c>
      <c r="F141" s="15"/>
      <c r="G141" s="17" t="s">
        <v>13</v>
      </c>
    </row>
    <row r="142" ht="14.25" customHeight="1">
      <c r="B142" s="14"/>
      <c r="C142" s="83">
        <v>45541.0</v>
      </c>
      <c r="D142" s="18" t="s">
        <v>66</v>
      </c>
      <c r="E142" s="81">
        <v>100000.0</v>
      </c>
      <c r="F142" s="15"/>
    </row>
    <row r="143" ht="14.25" customHeight="1">
      <c r="B143" s="14"/>
      <c r="C143" s="83">
        <v>45541.0</v>
      </c>
      <c r="D143" s="18" t="s">
        <v>171</v>
      </c>
      <c r="E143" s="81">
        <v>135000.0</v>
      </c>
      <c r="F143" s="15"/>
    </row>
    <row r="144" ht="14.25" customHeight="1">
      <c r="B144" s="14"/>
      <c r="C144" s="83">
        <v>45541.0</v>
      </c>
      <c r="D144" s="18" t="s">
        <v>193</v>
      </c>
      <c r="E144" s="81">
        <v>1000000.0</v>
      </c>
      <c r="F144" s="15"/>
      <c r="G144" s="17" t="s">
        <v>194</v>
      </c>
    </row>
    <row r="145" ht="14.25" customHeight="1">
      <c r="B145" s="14"/>
      <c r="C145" s="83">
        <v>45541.0</v>
      </c>
      <c r="D145" s="18" t="s">
        <v>952</v>
      </c>
      <c r="E145" s="81">
        <v>150000.0</v>
      </c>
      <c r="F145" s="81" t="s">
        <v>1116</v>
      </c>
    </row>
    <row r="146" ht="14.25" customHeight="1">
      <c r="B146" s="14"/>
      <c r="C146" s="83">
        <v>45541.0</v>
      </c>
      <c r="D146" s="18" t="s">
        <v>739</v>
      </c>
      <c r="E146" s="81">
        <v>50000.0</v>
      </c>
      <c r="F146" s="15"/>
    </row>
    <row r="147" ht="14.25" customHeight="1">
      <c r="B147" s="14"/>
      <c r="C147" s="83">
        <v>45541.0</v>
      </c>
      <c r="D147" s="18" t="s">
        <v>185</v>
      </c>
      <c r="E147" s="81">
        <v>20000.0</v>
      </c>
      <c r="F147" s="15"/>
    </row>
    <row r="148" ht="14.25" customHeight="1">
      <c r="B148" s="14"/>
      <c r="C148" s="83">
        <v>45541.0</v>
      </c>
      <c r="D148" s="18" t="s">
        <v>97</v>
      </c>
      <c r="E148" s="81">
        <v>300000.0</v>
      </c>
      <c r="F148" s="15"/>
    </row>
    <row r="149" ht="14.25" customHeight="1">
      <c r="B149" s="14"/>
      <c r="C149" s="83">
        <v>45541.0</v>
      </c>
      <c r="D149" s="18" t="s">
        <v>413</v>
      </c>
      <c r="E149" s="81">
        <v>50000.0</v>
      </c>
      <c r="F149" s="15"/>
    </row>
    <row r="150" ht="14.25" customHeight="1">
      <c r="B150" s="14"/>
      <c r="C150" s="83">
        <v>45541.0</v>
      </c>
      <c r="D150" s="18" t="s">
        <v>91</v>
      </c>
      <c r="E150" s="81">
        <v>50000.0</v>
      </c>
      <c r="F150" s="15"/>
    </row>
    <row r="151" ht="14.25" customHeight="1">
      <c r="B151" s="14"/>
      <c r="C151" s="83">
        <v>45541.0</v>
      </c>
      <c r="D151" s="18" t="s">
        <v>282</v>
      </c>
      <c r="E151" s="81">
        <v>78882.0</v>
      </c>
      <c r="F151" s="15"/>
    </row>
    <row r="152" ht="14.25" customHeight="1">
      <c r="B152" s="14"/>
      <c r="C152" s="83">
        <v>45541.0</v>
      </c>
      <c r="D152" s="18" t="s">
        <v>646</v>
      </c>
      <c r="E152" s="81">
        <v>1.0E7</v>
      </c>
      <c r="F152" s="15"/>
    </row>
    <row r="153" ht="14.25" customHeight="1">
      <c r="B153" s="14"/>
      <c r="C153" s="83">
        <v>45541.0</v>
      </c>
      <c r="D153" s="18" t="s">
        <v>781</v>
      </c>
      <c r="E153" s="81">
        <v>50000.0</v>
      </c>
      <c r="F153" s="15"/>
    </row>
    <row r="154" ht="14.25" customHeight="1">
      <c r="B154" s="14"/>
      <c r="C154" s="83">
        <v>45541.0</v>
      </c>
      <c r="D154" s="18" t="s">
        <v>838</v>
      </c>
      <c r="E154" s="81">
        <v>500000.0</v>
      </c>
      <c r="F154" s="15"/>
    </row>
    <row r="155" ht="14.25" customHeight="1">
      <c r="B155" s="14"/>
      <c r="C155" s="83">
        <v>45541.0</v>
      </c>
      <c r="D155" s="18" t="s">
        <v>65</v>
      </c>
      <c r="E155" s="81">
        <v>300000.0</v>
      </c>
      <c r="F155" s="15"/>
    </row>
    <row r="156" ht="14.25" customHeight="1">
      <c r="B156" s="14"/>
      <c r="C156" s="83">
        <v>45541.0</v>
      </c>
      <c r="D156" s="18" t="s">
        <v>119</v>
      </c>
      <c r="E156" s="81">
        <v>200000.0</v>
      </c>
      <c r="F156" s="15"/>
    </row>
    <row r="157" ht="14.25" customHeight="1">
      <c r="B157" s="14"/>
      <c r="C157" s="83">
        <v>45541.0</v>
      </c>
      <c r="D157" s="18" t="s">
        <v>720</v>
      </c>
      <c r="E157" s="81">
        <v>1150000.0</v>
      </c>
      <c r="F157" s="15"/>
    </row>
    <row r="158" ht="14.25" customHeight="1">
      <c r="B158" s="14"/>
      <c r="C158" s="83">
        <v>45542.0</v>
      </c>
      <c r="D158" s="18" t="s">
        <v>67</v>
      </c>
      <c r="E158" s="81">
        <v>100000.0</v>
      </c>
      <c r="F158" s="15"/>
    </row>
    <row r="159" ht="14.25" customHeight="1">
      <c r="B159" s="14"/>
      <c r="C159" s="83">
        <v>45542.0</v>
      </c>
      <c r="D159" s="18" t="s">
        <v>313</v>
      </c>
      <c r="E159" s="81">
        <v>33000.0</v>
      </c>
      <c r="F159" s="15"/>
      <c r="G159" s="17" t="s">
        <v>13</v>
      </c>
    </row>
    <row r="160" ht="14.25" customHeight="1">
      <c r="B160" s="14"/>
      <c r="C160" s="83">
        <v>45542.0</v>
      </c>
      <c r="D160" s="18" t="s">
        <v>282</v>
      </c>
      <c r="E160" s="81">
        <v>78882.0</v>
      </c>
      <c r="F160" s="15"/>
    </row>
    <row r="161" ht="14.25" customHeight="1">
      <c r="B161" s="14"/>
      <c r="C161" s="83">
        <v>45542.0</v>
      </c>
      <c r="D161" s="18" t="s">
        <v>179</v>
      </c>
      <c r="E161" s="81">
        <v>2500000.0</v>
      </c>
      <c r="F161" s="15"/>
    </row>
    <row r="162" ht="14.25" customHeight="1">
      <c r="B162" s="14"/>
      <c r="C162" s="83">
        <v>45542.0</v>
      </c>
      <c r="D162" s="18" t="s">
        <v>338</v>
      </c>
      <c r="E162" s="81">
        <v>400000.0</v>
      </c>
      <c r="F162" s="15"/>
    </row>
    <row r="163" ht="14.25" customHeight="1">
      <c r="B163" s="14"/>
      <c r="C163" s="83">
        <v>45542.0</v>
      </c>
      <c r="D163" s="18" t="s">
        <v>66</v>
      </c>
      <c r="E163" s="81">
        <v>100000.0</v>
      </c>
      <c r="F163" s="15"/>
    </row>
    <row r="164" ht="14.25" customHeight="1">
      <c r="B164" s="14"/>
      <c r="C164" s="83">
        <v>45542.0</v>
      </c>
      <c r="D164" s="18" t="s">
        <v>296</v>
      </c>
      <c r="E164" s="81">
        <v>50000.0</v>
      </c>
      <c r="F164" s="15"/>
    </row>
    <row r="165" ht="14.25" customHeight="1">
      <c r="B165" s="14"/>
      <c r="C165" s="83">
        <v>45542.0</v>
      </c>
      <c r="D165" s="18" t="s">
        <v>506</v>
      </c>
      <c r="E165" s="81">
        <v>500022.0</v>
      </c>
      <c r="F165" s="15"/>
      <c r="G165" s="17" t="s">
        <v>13</v>
      </c>
    </row>
    <row r="166" ht="14.25" customHeight="1">
      <c r="B166" s="14"/>
      <c r="C166" s="83">
        <v>45542.0</v>
      </c>
      <c r="D166" s="18" t="s">
        <v>486</v>
      </c>
      <c r="E166" s="81">
        <v>50000.0</v>
      </c>
      <c r="F166" s="15"/>
    </row>
    <row r="167" ht="14.25" customHeight="1">
      <c r="B167" s="14"/>
      <c r="C167" s="83">
        <v>45542.0</v>
      </c>
      <c r="D167" s="18" t="s">
        <v>1119</v>
      </c>
      <c r="E167" s="81">
        <v>50000.0</v>
      </c>
      <c r="F167" s="15"/>
    </row>
    <row r="168" ht="14.25" customHeight="1">
      <c r="B168" s="14"/>
      <c r="C168" s="83">
        <v>45542.0</v>
      </c>
      <c r="D168" s="18" t="s">
        <v>314</v>
      </c>
      <c r="E168" s="81">
        <v>200000.0</v>
      </c>
      <c r="F168" s="15"/>
      <c r="G168" s="17" t="s">
        <v>13</v>
      </c>
    </row>
    <row r="169" ht="14.25" customHeight="1">
      <c r="B169" s="14"/>
      <c r="C169" s="83">
        <v>45542.0</v>
      </c>
      <c r="D169" s="18" t="s">
        <v>992</v>
      </c>
      <c r="E169" s="81">
        <v>500000.0</v>
      </c>
      <c r="F169" s="15"/>
    </row>
    <row r="170" ht="14.25" customHeight="1">
      <c r="B170" s="14"/>
      <c r="C170" s="83">
        <v>45542.0</v>
      </c>
      <c r="D170" s="18" t="s">
        <v>313</v>
      </c>
      <c r="E170" s="81">
        <v>44800.0</v>
      </c>
      <c r="F170" s="15"/>
      <c r="G170" s="17" t="s">
        <v>13</v>
      </c>
    </row>
    <row r="171" ht="14.25" customHeight="1">
      <c r="B171" s="14"/>
      <c r="C171" s="83">
        <v>45542.0</v>
      </c>
      <c r="D171" s="18" t="s">
        <v>1120</v>
      </c>
      <c r="E171" s="81">
        <v>250000.0</v>
      </c>
      <c r="F171" s="15"/>
    </row>
    <row r="172" ht="14.25" customHeight="1">
      <c r="B172" s="14"/>
      <c r="C172" s="83">
        <v>45542.0</v>
      </c>
      <c r="D172" s="18" t="s">
        <v>809</v>
      </c>
      <c r="E172" s="81">
        <v>1000000.0</v>
      </c>
      <c r="F172" s="15"/>
    </row>
    <row r="173" ht="14.25" customHeight="1">
      <c r="B173" s="14"/>
      <c r="C173" s="83">
        <v>45542.0</v>
      </c>
      <c r="D173" s="18" t="s">
        <v>248</v>
      </c>
      <c r="E173" s="81">
        <v>300000.0</v>
      </c>
      <c r="F173" s="81" t="s">
        <v>1116</v>
      </c>
    </row>
    <row r="174" ht="14.25" customHeight="1">
      <c r="B174" s="14"/>
      <c r="C174" s="83">
        <v>45542.0</v>
      </c>
      <c r="D174" s="18" t="s">
        <v>1121</v>
      </c>
      <c r="E174" s="81">
        <v>620000.0</v>
      </c>
      <c r="F174" s="15"/>
    </row>
    <row r="175" ht="14.25" customHeight="1">
      <c r="B175" s="14"/>
      <c r="C175" s="83">
        <v>45543.0</v>
      </c>
      <c r="D175" s="18" t="s">
        <v>282</v>
      </c>
      <c r="E175" s="81">
        <v>78882.0</v>
      </c>
      <c r="F175" s="15"/>
    </row>
    <row r="176" ht="14.25" customHeight="1">
      <c r="B176" s="14"/>
      <c r="C176" s="83">
        <v>45543.0</v>
      </c>
      <c r="D176" s="18" t="s">
        <v>922</v>
      </c>
      <c r="E176" s="81">
        <v>100000.0</v>
      </c>
      <c r="F176" s="15"/>
      <c r="G176" s="17" t="s">
        <v>13</v>
      </c>
    </row>
    <row r="177" ht="14.25" customHeight="1">
      <c r="B177" s="14"/>
      <c r="C177" s="83">
        <v>45543.0</v>
      </c>
      <c r="D177" s="18" t="s">
        <v>66</v>
      </c>
      <c r="E177" s="81">
        <v>100000.0</v>
      </c>
      <c r="F177" s="15"/>
    </row>
    <row r="178" ht="14.25" customHeight="1">
      <c r="B178" s="14"/>
      <c r="C178" s="83">
        <v>45543.0</v>
      </c>
      <c r="D178" s="18" t="s">
        <v>51</v>
      </c>
      <c r="E178" s="81">
        <v>25000.0</v>
      </c>
      <c r="F178" s="15"/>
      <c r="G178" s="17" t="s">
        <v>13</v>
      </c>
    </row>
    <row r="179" ht="14.25" customHeight="1">
      <c r="B179" s="14"/>
      <c r="C179" s="83">
        <v>45543.0</v>
      </c>
      <c r="D179" s="18" t="s">
        <v>320</v>
      </c>
      <c r="E179" s="81">
        <v>100000.0</v>
      </c>
      <c r="F179" s="15"/>
    </row>
    <row r="180" ht="14.25" customHeight="1">
      <c r="B180" s="14"/>
      <c r="C180" s="83">
        <v>45543.0</v>
      </c>
      <c r="D180" s="18" t="s">
        <v>1048</v>
      </c>
      <c r="E180" s="15"/>
      <c r="F180" s="81">
        <v>3000000.0</v>
      </c>
    </row>
    <row r="181" ht="14.25" customHeight="1">
      <c r="B181" s="14"/>
      <c r="C181" s="83">
        <v>45543.0</v>
      </c>
      <c r="D181" s="18" t="s">
        <v>962</v>
      </c>
      <c r="E181" s="15"/>
      <c r="F181" s="81">
        <v>3000000.0</v>
      </c>
    </row>
    <row r="182" ht="14.25" customHeight="1">
      <c r="B182" s="14"/>
      <c r="C182" s="83">
        <v>45543.0</v>
      </c>
      <c r="D182" s="18" t="s">
        <v>625</v>
      </c>
      <c r="E182" s="15"/>
      <c r="F182" s="81">
        <v>3000000.0</v>
      </c>
    </row>
    <row r="183" ht="14.25" customHeight="1">
      <c r="B183" s="14"/>
      <c r="C183" s="83">
        <v>45543.0</v>
      </c>
      <c r="D183" s="18" t="s">
        <v>149</v>
      </c>
      <c r="E183" s="15"/>
      <c r="F183" s="81">
        <v>3000000.0</v>
      </c>
    </row>
    <row r="184" ht="14.25" customHeight="1">
      <c r="B184" s="14"/>
      <c r="C184" s="83">
        <v>45543.0</v>
      </c>
      <c r="D184" s="18" t="s">
        <v>1122</v>
      </c>
      <c r="E184" s="15"/>
      <c r="F184" s="81">
        <v>3000000.0</v>
      </c>
    </row>
    <row r="185" ht="14.25" customHeight="1">
      <c r="B185" s="14"/>
      <c r="C185" s="83">
        <v>45543.0</v>
      </c>
      <c r="D185" s="18" t="s">
        <v>151</v>
      </c>
      <c r="E185" s="15"/>
      <c r="F185" s="81">
        <v>3000000.0</v>
      </c>
    </row>
    <row r="186" ht="14.25" customHeight="1">
      <c r="B186" s="14"/>
      <c r="C186" s="83">
        <v>45543.0</v>
      </c>
      <c r="D186" s="18" t="s">
        <v>652</v>
      </c>
      <c r="E186" s="15"/>
      <c r="F186" s="81">
        <v>3000000.0</v>
      </c>
    </row>
    <row r="187" ht="14.25" customHeight="1">
      <c r="B187" s="14"/>
      <c r="C187" s="83">
        <v>45543.0</v>
      </c>
      <c r="D187" s="18" t="s">
        <v>653</v>
      </c>
      <c r="E187" s="15"/>
      <c r="F187" s="81">
        <v>3000000.0</v>
      </c>
    </row>
    <row r="188" ht="14.25" customHeight="1">
      <c r="B188" s="14"/>
      <c r="C188" s="83">
        <v>45543.0</v>
      </c>
      <c r="D188" s="18" t="s">
        <v>1123</v>
      </c>
      <c r="E188" s="15"/>
      <c r="F188" s="81">
        <v>3000000.0</v>
      </c>
    </row>
    <row r="189" ht="14.25" customHeight="1">
      <c r="B189" s="14"/>
      <c r="C189" s="83">
        <v>45543.0</v>
      </c>
      <c r="D189" s="18" t="s">
        <v>452</v>
      </c>
      <c r="E189" s="15"/>
      <c r="F189" s="81">
        <v>3000000.0</v>
      </c>
    </row>
    <row r="190" ht="14.25" customHeight="1">
      <c r="B190" s="14"/>
      <c r="C190" s="83">
        <v>45543.0</v>
      </c>
      <c r="D190" s="18" t="s">
        <v>154</v>
      </c>
      <c r="E190" s="15"/>
      <c r="F190" s="81">
        <v>3000000.0</v>
      </c>
    </row>
    <row r="191" ht="14.25" customHeight="1">
      <c r="B191" s="14"/>
      <c r="C191" s="83">
        <v>45543.0</v>
      </c>
      <c r="D191" s="18" t="s">
        <v>1066</v>
      </c>
      <c r="E191" s="15"/>
      <c r="F191" s="81">
        <v>3000000.0</v>
      </c>
    </row>
    <row r="192" ht="14.25" customHeight="1">
      <c r="B192" s="14"/>
      <c r="C192" s="83">
        <v>45543.0</v>
      </c>
      <c r="D192" s="18" t="s">
        <v>299</v>
      </c>
      <c r="E192" s="15"/>
      <c r="F192" s="81">
        <v>3000000.0</v>
      </c>
    </row>
    <row r="193" ht="14.25" customHeight="1">
      <c r="B193" s="14"/>
      <c r="C193" s="83">
        <v>45543.0</v>
      </c>
      <c r="D193" s="18" t="s">
        <v>1124</v>
      </c>
      <c r="E193" s="15"/>
      <c r="F193" s="81">
        <v>3000000.0</v>
      </c>
    </row>
    <row r="194" ht="14.25" customHeight="1">
      <c r="B194" s="14"/>
      <c r="C194" s="83">
        <v>45543.0</v>
      </c>
      <c r="D194" s="18" t="s">
        <v>944</v>
      </c>
      <c r="E194" s="81">
        <v>100000.0</v>
      </c>
      <c r="F194" s="15"/>
    </row>
    <row r="195" ht="14.25" customHeight="1">
      <c r="B195" s="14"/>
      <c r="C195" s="83">
        <v>45543.0</v>
      </c>
      <c r="D195" s="18" t="s">
        <v>178</v>
      </c>
      <c r="E195" s="81">
        <v>1500000.0</v>
      </c>
      <c r="F195" s="15"/>
    </row>
    <row r="196" ht="14.25" customHeight="1">
      <c r="B196" s="14"/>
      <c r="C196" s="83">
        <v>45543.0</v>
      </c>
      <c r="D196" s="18" t="s">
        <v>524</v>
      </c>
      <c r="E196" s="81">
        <v>50000.0</v>
      </c>
      <c r="F196" s="15"/>
    </row>
    <row r="197" ht="14.25" customHeight="1">
      <c r="B197" s="14"/>
      <c r="C197" s="83">
        <v>45543.0</v>
      </c>
      <c r="D197" s="18" t="s">
        <v>197</v>
      </c>
      <c r="E197" s="81">
        <v>50000.0</v>
      </c>
      <c r="F197" s="15"/>
      <c r="G197" s="17" t="s">
        <v>13</v>
      </c>
    </row>
    <row r="198" ht="14.25" customHeight="1">
      <c r="B198" s="14"/>
      <c r="C198" s="83">
        <v>45543.0</v>
      </c>
      <c r="D198" s="18" t="s">
        <v>1014</v>
      </c>
      <c r="E198" s="81">
        <v>500000.0</v>
      </c>
      <c r="F198" s="15"/>
    </row>
    <row r="199" ht="14.25" customHeight="1">
      <c r="B199" s="14"/>
      <c r="C199" s="83">
        <v>45543.0</v>
      </c>
      <c r="D199" s="18" t="s">
        <v>129</v>
      </c>
      <c r="E199" s="81">
        <v>300000.0</v>
      </c>
      <c r="F199" s="15"/>
    </row>
    <row r="200" ht="14.25" customHeight="1">
      <c r="B200" s="14"/>
      <c r="C200" s="83">
        <v>45543.0</v>
      </c>
      <c r="D200" s="18" t="s">
        <v>461</v>
      </c>
      <c r="E200" s="81">
        <v>300000.0</v>
      </c>
      <c r="F200" s="15"/>
    </row>
    <row r="201" ht="14.25" customHeight="1">
      <c r="B201" s="14"/>
      <c r="C201" s="83">
        <v>45543.0</v>
      </c>
      <c r="D201" s="18" t="s">
        <v>313</v>
      </c>
      <c r="E201" s="81">
        <v>47000.0</v>
      </c>
      <c r="F201" s="15"/>
      <c r="G201" s="17" t="s">
        <v>13</v>
      </c>
    </row>
    <row r="202" ht="14.25" customHeight="1">
      <c r="B202" s="14"/>
      <c r="C202" s="83">
        <v>45543.0</v>
      </c>
      <c r="D202" s="18" t="s">
        <v>70</v>
      </c>
      <c r="E202" s="81">
        <v>2500.0</v>
      </c>
      <c r="F202" s="15"/>
    </row>
    <row r="203" ht="14.25" customHeight="1">
      <c r="B203" s="14"/>
      <c r="C203" s="83">
        <v>45543.0</v>
      </c>
      <c r="D203" s="18" t="s">
        <v>327</v>
      </c>
      <c r="E203" s="81">
        <v>100000.0</v>
      </c>
      <c r="F203" s="81" t="s">
        <v>1116</v>
      </c>
      <c r="G203" s="17" t="s">
        <v>13</v>
      </c>
    </row>
    <row r="204" ht="14.25" customHeight="1">
      <c r="B204" s="14"/>
      <c r="C204" s="83">
        <v>45543.0</v>
      </c>
      <c r="D204" s="18" t="s">
        <v>788</v>
      </c>
      <c r="E204" s="81">
        <v>1000000.0</v>
      </c>
      <c r="F204" s="15"/>
      <c r="G204" s="17" t="s">
        <v>13</v>
      </c>
    </row>
    <row r="205" ht="14.25" customHeight="1">
      <c r="B205" s="14"/>
      <c r="C205" s="83">
        <v>45543.0</v>
      </c>
      <c r="D205" s="18" t="s">
        <v>817</v>
      </c>
      <c r="E205" s="81">
        <v>300000.0</v>
      </c>
      <c r="F205" s="15"/>
    </row>
    <row r="206" ht="14.25" customHeight="1">
      <c r="B206" s="14"/>
      <c r="C206" s="83">
        <v>45543.0</v>
      </c>
      <c r="D206" s="18" t="s">
        <v>1125</v>
      </c>
      <c r="E206" s="81">
        <v>50000.0</v>
      </c>
      <c r="F206" s="15"/>
    </row>
    <row r="207" ht="14.25" customHeight="1">
      <c r="B207" s="14"/>
      <c r="C207" s="83">
        <v>45543.0</v>
      </c>
      <c r="D207" s="18" t="s">
        <v>111</v>
      </c>
      <c r="E207" s="81">
        <v>500000.0</v>
      </c>
      <c r="F207" s="15"/>
      <c r="G207" s="17" t="s">
        <v>13</v>
      </c>
    </row>
    <row r="208" ht="14.25" customHeight="1">
      <c r="B208" s="14"/>
      <c r="C208" s="83">
        <v>45543.0</v>
      </c>
      <c r="D208" s="18" t="s">
        <v>350</v>
      </c>
      <c r="E208" s="81">
        <v>500000.0</v>
      </c>
      <c r="F208" s="15"/>
    </row>
    <row r="209" ht="14.25" customHeight="1">
      <c r="B209" s="14"/>
      <c r="C209" s="83">
        <v>45544.0</v>
      </c>
      <c r="D209" s="18" t="s">
        <v>42</v>
      </c>
      <c r="E209" s="81">
        <v>300000.0</v>
      </c>
      <c r="F209" s="15"/>
    </row>
    <row r="210" ht="14.25" customHeight="1">
      <c r="B210" s="14"/>
      <c r="C210" s="83">
        <v>45544.0</v>
      </c>
      <c r="D210" s="18" t="s">
        <v>9</v>
      </c>
      <c r="E210" s="81">
        <v>200000.0</v>
      </c>
      <c r="F210" s="15"/>
    </row>
    <row r="211" ht="14.25" customHeight="1">
      <c r="B211" s="14"/>
      <c r="C211" s="83">
        <v>45544.0</v>
      </c>
      <c r="D211" s="18" t="s">
        <v>1126</v>
      </c>
      <c r="E211" s="81">
        <v>250000.0</v>
      </c>
      <c r="F211" s="15"/>
    </row>
    <row r="212" ht="14.25" customHeight="1">
      <c r="B212" s="14"/>
      <c r="C212" s="83">
        <v>45544.0</v>
      </c>
      <c r="D212" s="18" t="s">
        <v>209</v>
      </c>
      <c r="E212" s="81">
        <v>500000.0</v>
      </c>
      <c r="F212" s="15"/>
    </row>
    <row r="213" ht="14.25" customHeight="1">
      <c r="B213" s="14"/>
      <c r="C213" s="83">
        <v>45544.0</v>
      </c>
      <c r="D213" s="18" t="s">
        <v>141</v>
      </c>
      <c r="E213" s="81">
        <v>200000.0</v>
      </c>
      <c r="F213" s="15"/>
      <c r="G213" s="17" t="s">
        <v>142</v>
      </c>
    </row>
    <row r="214" ht="14.25" customHeight="1">
      <c r="B214" s="14"/>
      <c r="C214" s="83">
        <v>45544.0</v>
      </c>
      <c r="D214" s="18" t="s">
        <v>462</v>
      </c>
      <c r="E214" s="81">
        <v>100000.0</v>
      </c>
      <c r="F214" s="15"/>
    </row>
    <row r="215" ht="14.25" customHeight="1">
      <c r="B215" s="14"/>
      <c r="C215" s="83">
        <v>45544.0</v>
      </c>
      <c r="D215" s="18" t="s">
        <v>282</v>
      </c>
      <c r="E215" s="81">
        <v>78882.0</v>
      </c>
      <c r="F215" s="15"/>
    </row>
    <row r="216" ht="14.25" customHeight="1">
      <c r="B216" s="14"/>
      <c r="C216" s="83">
        <v>45544.0</v>
      </c>
      <c r="D216" s="18" t="s">
        <v>185</v>
      </c>
      <c r="E216" s="81">
        <v>40000.0</v>
      </c>
      <c r="F216" s="15"/>
    </row>
    <row r="217" ht="14.25" customHeight="1">
      <c r="B217" s="14"/>
      <c r="C217" s="83">
        <v>45544.0</v>
      </c>
      <c r="D217" s="18" t="s">
        <v>403</v>
      </c>
      <c r="E217" s="81">
        <v>200000.0</v>
      </c>
      <c r="F217" s="15"/>
    </row>
    <row r="218" ht="14.25" customHeight="1">
      <c r="B218" s="14"/>
      <c r="C218" s="83">
        <v>45544.0</v>
      </c>
      <c r="D218" s="18" t="s">
        <v>234</v>
      </c>
      <c r="E218" s="81">
        <v>120000.0</v>
      </c>
      <c r="F218" s="15"/>
    </row>
    <row r="219" ht="14.25" customHeight="1">
      <c r="B219" s="14"/>
      <c r="C219" s="83">
        <v>45544.0</v>
      </c>
      <c r="D219" s="18" t="s">
        <v>729</v>
      </c>
      <c r="E219" s="81">
        <v>50000.0</v>
      </c>
      <c r="F219" s="15"/>
    </row>
    <row r="220" ht="14.25" customHeight="1">
      <c r="B220" s="14"/>
      <c r="C220" s="83">
        <v>45544.0</v>
      </c>
      <c r="D220" s="18" t="s">
        <v>354</v>
      </c>
      <c r="E220" s="81">
        <v>100000.0</v>
      </c>
      <c r="F220" s="15"/>
    </row>
    <row r="221" ht="14.25" customHeight="1">
      <c r="B221" s="14"/>
      <c r="C221" s="83">
        <v>45544.0</v>
      </c>
      <c r="D221" s="18" t="s">
        <v>1089</v>
      </c>
      <c r="E221" s="81">
        <v>100000.0</v>
      </c>
      <c r="F221" s="15"/>
    </row>
    <row r="222" ht="14.25" customHeight="1">
      <c r="B222" s="14"/>
      <c r="C222" s="83">
        <v>45544.0</v>
      </c>
      <c r="D222" s="18" t="s">
        <v>124</v>
      </c>
      <c r="E222" s="81">
        <v>137340.0</v>
      </c>
      <c r="F222" s="15"/>
    </row>
    <row r="223" ht="14.25" customHeight="1">
      <c r="B223" s="14"/>
      <c r="C223" s="83">
        <v>45544.0</v>
      </c>
      <c r="D223" s="18" t="s">
        <v>850</v>
      </c>
      <c r="E223" s="81">
        <v>50000.0</v>
      </c>
      <c r="F223" s="15"/>
    </row>
    <row r="224" ht="14.25" customHeight="1">
      <c r="B224" s="14"/>
      <c r="C224" s="83">
        <v>45544.0</v>
      </c>
      <c r="D224" s="18" t="s">
        <v>313</v>
      </c>
      <c r="E224" s="81">
        <v>42000.0</v>
      </c>
      <c r="F224" s="15"/>
      <c r="G224" s="17" t="s">
        <v>13</v>
      </c>
    </row>
    <row r="225" ht="14.25" customHeight="1">
      <c r="B225" s="14"/>
      <c r="C225" s="83">
        <v>45544.0</v>
      </c>
      <c r="D225" s="18" t="s">
        <v>805</v>
      </c>
      <c r="E225" s="81">
        <v>500000.0</v>
      </c>
      <c r="F225" s="15"/>
    </row>
    <row r="226" ht="14.25" customHeight="1">
      <c r="B226" s="14"/>
      <c r="C226" s="83">
        <v>45544.0</v>
      </c>
      <c r="D226" s="18" t="s">
        <v>521</v>
      </c>
      <c r="E226" s="81">
        <v>500000.0</v>
      </c>
      <c r="F226" s="15"/>
    </row>
    <row r="227" ht="14.25" customHeight="1">
      <c r="B227" s="14"/>
      <c r="C227" s="83">
        <v>45544.0</v>
      </c>
      <c r="D227" s="18" t="s">
        <v>448</v>
      </c>
      <c r="E227" s="81">
        <v>211073.0</v>
      </c>
      <c r="F227" s="15"/>
    </row>
    <row r="228" ht="14.25" customHeight="1">
      <c r="B228" s="14"/>
      <c r="C228" s="83">
        <v>45544.0</v>
      </c>
      <c r="D228" s="18" t="s">
        <v>66</v>
      </c>
      <c r="E228" s="81">
        <v>100000.0</v>
      </c>
      <c r="F228" s="15"/>
    </row>
    <row r="229" ht="14.25" customHeight="1">
      <c r="B229" s="14"/>
      <c r="C229" s="83">
        <v>45544.0</v>
      </c>
      <c r="D229" s="18" t="s">
        <v>361</v>
      </c>
      <c r="E229" s="81">
        <v>100000.0</v>
      </c>
      <c r="F229" s="15"/>
    </row>
    <row r="230" ht="14.25" customHeight="1">
      <c r="B230" s="14"/>
      <c r="C230" s="83">
        <v>45544.0</v>
      </c>
      <c r="D230" s="18" t="s">
        <v>879</v>
      </c>
      <c r="E230" s="81">
        <v>50000.0</v>
      </c>
      <c r="F230" s="15"/>
    </row>
    <row r="231" ht="14.25" customHeight="1">
      <c r="B231" s="14"/>
      <c r="C231" s="83">
        <v>45544.0</v>
      </c>
      <c r="D231" s="18" t="s">
        <v>661</v>
      </c>
      <c r="E231" s="81">
        <v>50000.0</v>
      </c>
      <c r="F231" s="15"/>
    </row>
    <row r="232" ht="14.25" customHeight="1">
      <c r="B232" s="14"/>
      <c r="C232" s="83">
        <v>45544.0</v>
      </c>
      <c r="D232" s="18" t="s">
        <v>314</v>
      </c>
      <c r="E232" s="81">
        <v>200000.0</v>
      </c>
      <c r="F232" s="15"/>
      <c r="G232" s="17" t="s">
        <v>13</v>
      </c>
    </row>
    <row r="233" ht="14.25" customHeight="1">
      <c r="B233" s="14"/>
      <c r="C233" s="83">
        <v>45544.0</v>
      </c>
      <c r="D233" s="18" t="s">
        <v>54</v>
      </c>
      <c r="E233" s="81">
        <v>50000.0</v>
      </c>
      <c r="F233" s="15"/>
    </row>
    <row r="234" ht="14.25" customHeight="1">
      <c r="B234" s="14"/>
      <c r="C234" s="83">
        <v>45544.0</v>
      </c>
      <c r="D234" s="18" t="s">
        <v>20</v>
      </c>
      <c r="E234" s="81">
        <v>50000.0</v>
      </c>
      <c r="F234" s="15"/>
    </row>
    <row r="235" ht="14.25" customHeight="1">
      <c r="B235" s="14"/>
      <c r="C235" s="83">
        <v>45544.0</v>
      </c>
      <c r="D235" s="18" t="s">
        <v>174</v>
      </c>
      <c r="E235" s="81">
        <v>250000.0</v>
      </c>
      <c r="F235" s="15"/>
      <c r="G235" s="17" t="s">
        <v>13</v>
      </c>
    </row>
    <row r="236" ht="14.25" customHeight="1">
      <c r="B236" s="14"/>
      <c r="C236" s="83">
        <v>45544.0</v>
      </c>
      <c r="D236" s="18" t="s">
        <v>72</v>
      </c>
      <c r="E236" s="81">
        <v>500000.0</v>
      </c>
      <c r="F236" s="15"/>
    </row>
    <row r="237" ht="14.25" customHeight="1">
      <c r="B237" s="14"/>
      <c r="C237" s="83">
        <v>45545.0</v>
      </c>
      <c r="D237" s="18" t="s">
        <v>66</v>
      </c>
      <c r="E237" s="81">
        <v>100000.0</v>
      </c>
      <c r="F237" s="15"/>
    </row>
    <row r="238" ht="14.25" customHeight="1">
      <c r="B238" s="14"/>
      <c r="C238" s="83">
        <v>45545.0</v>
      </c>
      <c r="D238" s="18" t="s">
        <v>1127</v>
      </c>
      <c r="E238" s="81">
        <v>200000.0</v>
      </c>
      <c r="F238" s="15"/>
    </row>
    <row r="239" ht="14.25" customHeight="1">
      <c r="B239" s="14"/>
      <c r="C239" s="83">
        <v>45545.0</v>
      </c>
      <c r="D239" s="18" t="s">
        <v>502</v>
      </c>
      <c r="E239" s="81">
        <v>100000.0</v>
      </c>
      <c r="F239" s="15"/>
    </row>
    <row r="240" ht="14.25" customHeight="1">
      <c r="B240" s="14"/>
      <c r="C240" s="83">
        <v>45545.0</v>
      </c>
      <c r="D240" s="18" t="s">
        <v>282</v>
      </c>
      <c r="E240" s="81">
        <v>78882.0</v>
      </c>
      <c r="F240" s="15"/>
    </row>
    <row r="241" ht="14.25" customHeight="1">
      <c r="B241" s="14"/>
      <c r="C241" s="83">
        <v>45545.0</v>
      </c>
      <c r="D241" s="18" t="s">
        <v>1128</v>
      </c>
      <c r="E241" s="81">
        <v>100000.0</v>
      </c>
      <c r="F241" s="15"/>
    </row>
    <row r="242" ht="14.25" customHeight="1">
      <c r="B242" s="14"/>
      <c r="C242" s="83">
        <v>45545.0</v>
      </c>
      <c r="D242" s="18" t="s">
        <v>693</v>
      </c>
      <c r="E242" s="81">
        <v>250000.0</v>
      </c>
      <c r="F242" s="15"/>
      <c r="G242" s="17" t="s">
        <v>737</v>
      </c>
    </row>
    <row r="243" ht="14.25" customHeight="1">
      <c r="B243" s="14"/>
      <c r="C243" s="83">
        <v>45545.0</v>
      </c>
      <c r="D243" s="18" t="s">
        <v>210</v>
      </c>
      <c r="E243" s="81">
        <v>100000.0</v>
      </c>
      <c r="F243" s="15"/>
    </row>
    <row r="244" ht="14.25" customHeight="1">
      <c r="B244" s="14"/>
      <c r="C244" s="83">
        <v>45545.0</v>
      </c>
      <c r="D244" s="18" t="s">
        <v>189</v>
      </c>
      <c r="E244" s="81">
        <v>300000.0</v>
      </c>
      <c r="F244" s="15"/>
    </row>
    <row r="245" ht="14.25" customHeight="1">
      <c r="B245" s="14"/>
      <c r="C245" s="83">
        <v>45545.0</v>
      </c>
      <c r="D245" s="18" t="s">
        <v>393</v>
      </c>
      <c r="E245" s="81">
        <v>250000.0</v>
      </c>
      <c r="F245" s="15"/>
    </row>
    <row r="246" ht="14.25" customHeight="1">
      <c r="B246" s="14"/>
      <c r="C246" s="83">
        <v>45545.0</v>
      </c>
      <c r="D246" s="18" t="s">
        <v>846</v>
      </c>
      <c r="E246" s="81">
        <v>500000.0</v>
      </c>
      <c r="F246" s="15"/>
    </row>
    <row r="247" ht="14.25" customHeight="1">
      <c r="B247" s="14"/>
      <c r="C247" s="83">
        <v>45545.0</v>
      </c>
      <c r="D247" s="18" t="s">
        <v>992</v>
      </c>
      <c r="E247" s="81">
        <v>3000000.0</v>
      </c>
      <c r="F247" s="15"/>
    </row>
    <row r="248" ht="14.25" customHeight="1">
      <c r="B248" s="14"/>
      <c r="C248" s="83">
        <v>45545.0</v>
      </c>
      <c r="D248" s="18" t="s">
        <v>123</v>
      </c>
      <c r="E248" s="81">
        <v>100000.0</v>
      </c>
      <c r="F248" s="15"/>
    </row>
    <row r="249" ht="14.25" customHeight="1">
      <c r="B249" s="14"/>
      <c r="C249" s="83">
        <v>45545.0</v>
      </c>
      <c r="D249" s="18" t="s">
        <v>344</v>
      </c>
      <c r="E249" s="81">
        <v>49000.0</v>
      </c>
      <c r="F249" s="15"/>
    </row>
    <row r="250" ht="14.25" customHeight="1">
      <c r="B250" s="14"/>
      <c r="C250" s="83">
        <v>45545.0</v>
      </c>
      <c r="D250" s="18" t="s">
        <v>201</v>
      </c>
      <c r="E250" s="81">
        <v>100000.0</v>
      </c>
      <c r="F250" s="15"/>
    </row>
    <row r="251" ht="14.25" customHeight="1">
      <c r="B251" s="14"/>
      <c r="C251" s="83">
        <v>45545.0</v>
      </c>
      <c r="D251" s="18" t="s">
        <v>147</v>
      </c>
      <c r="E251" s="15"/>
      <c r="F251" s="81">
        <v>3000000.0</v>
      </c>
    </row>
    <row r="252" ht="14.25" customHeight="1">
      <c r="B252" s="14"/>
      <c r="C252" s="83">
        <v>45545.0</v>
      </c>
      <c r="D252" s="18" t="s">
        <v>985</v>
      </c>
      <c r="E252" s="15"/>
      <c r="F252" s="81">
        <v>3000000.0</v>
      </c>
    </row>
    <row r="253" ht="14.25" customHeight="1">
      <c r="B253" s="14"/>
      <c r="C253" s="83">
        <v>45545.0</v>
      </c>
      <c r="D253" s="18" t="s">
        <v>652</v>
      </c>
      <c r="E253" s="15"/>
      <c r="F253" s="81">
        <v>3000000.0</v>
      </c>
    </row>
    <row r="254" ht="14.25" customHeight="1">
      <c r="B254" s="14"/>
      <c r="C254" s="83">
        <v>45545.0</v>
      </c>
      <c r="D254" s="18" t="s">
        <v>653</v>
      </c>
      <c r="E254" s="15"/>
      <c r="F254" s="81">
        <v>3000000.0</v>
      </c>
    </row>
    <row r="255" ht="14.25" customHeight="1">
      <c r="B255" s="14"/>
      <c r="C255" s="83">
        <v>45545.0</v>
      </c>
      <c r="D255" s="18" t="s">
        <v>834</v>
      </c>
      <c r="E255" s="15"/>
      <c r="F255" s="81">
        <v>3000000.0</v>
      </c>
    </row>
    <row r="256" ht="14.25" customHeight="1">
      <c r="B256" s="14"/>
      <c r="C256" s="83">
        <v>45545.0</v>
      </c>
      <c r="D256" s="18" t="s">
        <v>1129</v>
      </c>
      <c r="E256" s="15"/>
      <c r="F256" s="81">
        <v>3000000.0</v>
      </c>
    </row>
    <row r="257" ht="14.25" customHeight="1">
      <c r="B257" s="14"/>
      <c r="C257" s="83">
        <v>45545.0</v>
      </c>
      <c r="D257" s="18" t="s">
        <v>1130</v>
      </c>
      <c r="E257" s="15"/>
      <c r="F257" s="81">
        <v>3000000.0</v>
      </c>
    </row>
    <row r="258" ht="14.25" customHeight="1">
      <c r="B258" s="14"/>
      <c r="C258" s="83">
        <v>45545.0</v>
      </c>
      <c r="D258" s="18" t="s">
        <v>213</v>
      </c>
      <c r="E258" s="81">
        <v>500000.0</v>
      </c>
      <c r="F258" s="81"/>
      <c r="G258" s="17" t="s">
        <v>13</v>
      </c>
    </row>
    <row r="259" ht="14.25" customHeight="1">
      <c r="B259" s="14"/>
      <c r="C259" s="83">
        <v>45546.0</v>
      </c>
      <c r="D259" s="18" t="s">
        <v>326</v>
      </c>
      <c r="E259" s="81">
        <v>50000.0</v>
      </c>
      <c r="F259" s="15"/>
    </row>
    <row r="260" ht="14.25" customHeight="1">
      <c r="B260" s="14"/>
      <c r="C260" s="83">
        <v>45546.0</v>
      </c>
      <c r="D260" s="18" t="s">
        <v>1131</v>
      </c>
      <c r="E260" s="81">
        <v>100000.0</v>
      </c>
      <c r="F260" s="15"/>
    </row>
    <row r="261" ht="14.25" customHeight="1">
      <c r="B261" s="14"/>
      <c r="C261" s="83">
        <v>45546.0</v>
      </c>
      <c r="D261" s="18" t="s">
        <v>112</v>
      </c>
      <c r="E261" s="81">
        <v>50000.0</v>
      </c>
      <c r="F261" s="15"/>
      <c r="G261" s="17" t="s">
        <v>13</v>
      </c>
    </row>
    <row r="262" ht="14.25" customHeight="1">
      <c r="B262" s="14"/>
      <c r="C262" s="83">
        <v>45546.0</v>
      </c>
      <c r="D262" s="18" t="s">
        <v>282</v>
      </c>
      <c r="E262" s="81">
        <v>78882.0</v>
      </c>
      <c r="F262" s="15"/>
    </row>
    <row r="263" ht="14.25" customHeight="1">
      <c r="B263" s="14"/>
      <c r="C263" s="83">
        <v>45546.0</v>
      </c>
      <c r="D263" s="18" t="s">
        <v>66</v>
      </c>
      <c r="E263" s="81">
        <v>100000.0</v>
      </c>
      <c r="F263" s="15"/>
    </row>
    <row r="264" ht="14.25" customHeight="1">
      <c r="B264" s="14"/>
      <c r="C264" s="83">
        <v>45546.0</v>
      </c>
      <c r="D264" s="18" t="s">
        <v>1053</v>
      </c>
      <c r="E264" s="81">
        <v>500000.0</v>
      </c>
      <c r="F264" s="15"/>
    </row>
    <row r="265" ht="14.25" customHeight="1">
      <c r="B265" s="14"/>
      <c r="C265" s="83">
        <v>45546.0</v>
      </c>
      <c r="D265" s="18" t="s">
        <v>185</v>
      </c>
      <c r="E265" s="81">
        <v>40000.0</v>
      </c>
      <c r="F265" s="15"/>
    </row>
    <row r="266" ht="14.25" customHeight="1">
      <c r="B266" s="14"/>
      <c r="C266" s="83">
        <v>45546.0</v>
      </c>
      <c r="D266" s="18" t="s">
        <v>1022</v>
      </c>
      <c r="E266" s="81">
        <v>100000.0</v>
      </c>
      <c r="F266" s="15"/>
    </row>
    <row r="267" ht="14.25" customHeight="1">
      <c r="B267" s="14"/>
      <c r="C267" s="83">
        <v>45546.0</v>
      </c>
      <c r="D267" s="18" t="s">
        <v>1132</v>
      </c>
      <c r="E267" s="81">
        <v>500000.0</v>
      </c>
      <c r="F267" s="15"/>
    </row>
    <row r="268" ht="14.25" customHeight="1">
      <c r="B268" s="14"/>
      <c r="C268" s="83">
        <v>45546.0</v>
      </c>
      <c r="D268" s="18" t="s">
        <v>28</v>
      </c>
      <c r="E268" s="81">
        <v>500000.0</v>
      </c>
      <c r="F268" s="15"/>
      <c r="G268" s="17" t="s">
        <v>13</v>
      </c>
    </row>
    <row r="269" ht="14.25" customHeight="1">
      <c r="B269" s="14"/>
      <c r="C269" s="83">
        <v>45546.0</v>
      </c>
      <c r="D269" s="18" t="s">
        <v>203</v>
      </c>
      <c r="E269" s="81">
        <v>50000.0</v>
      </c>
      <c r="F269" s="15"/>
    </row>
    <row r="270" ht="14.25" customHeight="1">
      <c r="B270" s="14"/>
      <c r="C270" s="83">
        <v>45546.0</v>
      </c>
      <c r="D270" s="18" t="s">
        <v>1100</v>
      </c>
      <c r="E270" s="81">
        <v>250000.0</v>
      </c>
      <c r="F270" s="15"/>
    </row>
    <row r="271" ht="14.25" customHeight="1">
      <c r="B271" s="14"/>
      <c r="C271" s="83">
        <v>45546.0</v>
      </c>
      <c r="D271" s="18" t="s">
        <v>930</v>
      </c>
      <c r="E271" s="81">
        <v>25000.0</v>
      </c>
      <c r="F271" s="15"/>
    </row>
    <row r="272" ht="14.25" customHeight="1">
      <c r="B272" s="14"/>
      <c r="C272" s="83">
        <v>45546.0</v>
      </c>
      <c r="D272" s="18" t="s">
        <v>1133</v>
      </c>
      <c r="E272" s="81">
        <v>20000.0</v>
      </c>
      <c r="F272" s="15"/>
    </row>
    <row r="273" ht="14.25" customHeight="1">
      <c r="B273" s="14"/>
      <c r="C273" s="83">
        <v>45546.0</v>
      </c>
      <c r="D273" s="18" t="s">
        <v>327</v>
      </c>
      <c r="E273" s="81">
        <v>100000.0</v>
      </c>
      <c r="F273" s="15"/>
      <c r="G273" s="17" t="s">
        <v>13</v>
      </c>
    </row>
    <row r="274" ht="14.25" customHeight="1">
      <c r="B274" s="14"/>
      <c r="C274" s="83">
        <v>45546.0</v>
      </c>
      <c r="D274" s="18" t="s">
        <v>234</v>
      </c>
      <c r="E274" s="81">
        <v>100000.0</v>
      </c>
      <c r="F274" s="15"/>
    </row>
    <row r="275" ht="14.25" customHeight="1">
      <c r="B275" s="14"/>
      <c r="C275" s="83">
        <v>45547.0</v>
      </c>
      <c r="D275" s="18" t="s">
        <v>66</v>
      </c>
      <c r="E275" s="81">
        <v>100000.0</v>
      </c>
      <c r="F275" s="15"/>
    </row>
    <row r="276" ht="14.25" customHeight="1">
      <c r="B276" s="14"/>
      <c r="C276" s="83">
        <v>45547.0</v>
      </c>
      <c r="D276" s="18" t="s">
        <v>282</v>
      </c>
      <c r="E276" s="81">
        <v>78882.0</v>
      </c>
      <c r="F276" s="15"/>
    </row>
    <row r="277" ht="14.25" customHeight="1">
      <c r="B277" s="14"/>
      <c r="C277" s="83">
        <v>45547.0</v>
      </c>
      <c r="D277" s="18" t="s">
        <v>314</v>
      </c>
      <c r="E277" s="81">
        <v>100000.0</v>
      </c>
      <c r="F277" s="15"/>
      <c r="G277" s="17" t="s">
        <v>1134</v>
      </c>
    </row>
    <row r="278" ht="14.25" customHeight="1">
      <c r="B278" s="14"/>
      <c r="C278" s="83">
        <v>45547.0</v>
      </c>
      <c r="D278" s="18" t="s">
        <v>818</v>
      </c>
      <c r="E278" s="81">
        <v>350000.0</v>
      </c>
      <c r="F278" s="15"/>
    </row>
    <row r="279" ht="14.25" customHeight="1">
      <c r="B279" s="14"/>
      <c r="C279" s="83">
        <v>45547.0</v>
      </c>
      <c r="D279" s="18" t="s">
        <v>230</v>
      </c>
      <c r="E279" s="81">
        <v>100000.0</v>
      </c>
      <c r="F279" s="15"/>
    </row>
    <row r="280" ht="14.25" customHeight="1">
      <c r="B280" s="14"/>
      <c r="C280" s="83">
        <v>45547.0</v>
      </c>
      <c r="D280" s="18" t="s">
        <v>1135</v>
      </c>
      <c r="E280" s="81">
        <v>5000000.0</v>
      </c>
      <c r="F280" s="15"/>
    </row>
    <row r="281" ht="14.25" customHeight="1">
      <c r="B281" s="14"/>
      <c r="C281" s="83">
        <v>45547.0</v>
      </c>
      <c r="D281" s="18" t="s">
        <v>319</v>
      </c>
      <c r="E281" s="81">
        <v>400000.0</v>
      </c>
      <c r="F281" s="15"/>
    </row>
    <row r="282" ht="14.25" customHeight="1">
      <c r="B282" s="14"/>
      <c r="C282" s="83">
        <v>45547.0</v>
      </c>
      <c r="D282" s="18" t="s">
        <v>778</v>
      </c>
      <c r="E282" s="81">
        <v>100000.0</v>
      </c>
      <c r="F282" s="15"/>
      <c r="G282" s="17" t="s">
        <v>13</v>
      </c>
    </row>
    <row r="283" ht="14.25" customHeight="1">
      <c r="B283" s="14"/>
      <c r="C283" s="83">
        <v>45547.0</v>
      </c>
      <c r="D283" s="18" t="s">
        <v>172</v>
      </c>
      <c r="E283" s="81">
        <v>5000000.0</v>
      </c>
      <c r="F283" s="15"/>
    </row>
    <row r="284" ht="14.25" customHeight="1">
      <c r="B284" s="14"/>
      <c r="C284" s="83">
        <v>45547.0</v>
      </c>
      <c r="D284" s="18" t="s">
        <v>1136</v>
      </c>
      <c r="E284" s="81">
        <v>123456.0</v>
      </c>
      <c r="F284" s="15"/>
    </row>
    <row r="285" ht="14.25" customHeight="1">
      <c r="B285" s="14"/>
      <c r="C285" s="83">
        <v>45547.0</v>
      </c>
      <c r="D285" s="18" t="s">
        <v>914</v>
      </c>
      <c r="E285" s="81">
        <v>300000.0</v>
      </c>
      <c r="F285" s="15"/>
    </row>
    <row r="286" ht="14.25" customHeight="1">
      <c r="B286" s="14"/>
      <c r="C286" s="83">
        <v>45548.0</v>
      </c>
      <c r="D286" s="18" t="s">
        <v>177</v>
      </c>
      <c r="E286" s="81">
        <v>600000.0</v>
      </c>
      <c r="F286" s="15"/>
      <c r="G286" s="17" t="s">
        <v>56</v>
      </c>
    </row>
    <row r="287" ht="14.25" customHeight="1">
      <c r="B287" s="14"/>
      <c r="C287" s="83">
        <v>45548.0</v>
      </c>
      <c r="D287" s="18" t="s">
        <v>282</v>
      </c>
      <c r="E287" s="81">
        <v>78882.0</v>
      </c>
      <c r="F287" s="15"/>
    </row>
    <row r="288" ht="14.25" customHeight="1">
      <c r="B288" s="14"/>
      <c r="C288" s="83">
        <v>45548.0</v>
      </c>
      <c r="D288" s="18" t="s">
        <v>412</v>
      </c>
      <c r="E288" s="81">
        <v>100000.0</v>
      </c>
      <c r="F288" s="15"/>
    </row>
    <row r="289" ht="14.25" customHeight="1">
      <c r="B289" s="14"/>
      <c r="C289" s="83">
        <v>45548.0</v>
      </c>
      <c r="D289" s="18" t="s">
        <v>678</v>
      </c>
      <c r="E289" s="81">
        <v>300000.0</v>
      </c>
      <c r="F289" s="15"/>
    </row>
    <row r="290" ht="14.25" customHeight="1">
      <c r="B290" s="14"/>
      <c r="C290" s="83">
        <v>45548.0</v>
      </c>
      <c r="D290" s="18" t="s">
        <v>66</v>
      </c>
      <c r="E290" s="81">
        <v>100000.0</v>
      </c>
      <c r="F290" s="15"/>
    </row>
    <row r="291" ht="14.25" customHeight="1">
      <c r="B291" s="14"/>
      <c r="C291" s="83">
        <v>45548.0</v>
      </c>
      <c r="D291" s="18" t="s">
        <v>185</v>
      </c>
      <c r="E291" s="81">
        <v>20000.0</v>
      </c>
      <c r="F291" s="15"/>
    </row>
    <row r="292" ht="14.25" customHeight="1">
      <c r="B292" s="14"/>
      <c r="C292" s="83">
        <v>45548.0</v>
      </c>
      <c r="D292" s="18" t="s">
        <v>354</v>
      </c>
      <c r="E292" s="81">
        <v>100000.0</v>
      </c>
      <c r="F292" s="15"/>
    </row>
    <row r="293" ht="14.25" customHeight="1">
      <c r="B293" s="14"/>
      <c r="C293" s="83">
        <v>45548.0</v>
      </c>
      <c r="D293" s="18" t="s">
        <v>89</v>
      </c>
      <c r="E293" s="81">
        <v>100000.0</v>
      </c>
      <c r="F293" s="15"/>
    </row>
    <row r="294" ht="14.25" customHeight="1">
      <c r="B294" s="14"/>
      <c r="C294" s="83">
        <v>45548.0</v>
      </c>
      <c r="D294" s="18" t="s">
        <v>549</v>
      </c>
      <c r="E294" s="81">
        <v>1100000.0</v>
      </c>
      <c r="F294" s="15"/>
    </row>
    <row r="295" ht="14.25" customHeight="1">
      <c r="B295" s="14"/>
      <c r="C295" s="83">
        <v>45548.0</v>
      </c>
      <c r="D295" s="18" t="s">
        <v>507</v>
      </c>
      <c r="E295" s="81">
        <v>300000.0</v>
      </c>
      <c r="F295" s="15"/>
    </row>
    <row r="296" ht="14.25" customHeight="1">
      <c r="B296" s="14"/>
      <c r="C296" s="83">
        <v>45548.0</v>
      </c>
      <c r="D296" s="18" t="s">
        <v>1137</v>
      </c>
      <c r="E296" s="81">
        <v>400000.0</v>
      </c>
      <c r="F296" s="15"/>
      <c r="G296" s="17" t="s">
        <v>13</v>
      </c>
    </row>
    <row r="297" ht="14.25" customHeight="1">
      <c r="B297" s="14"/>
      <c r="C297" s="83">
        <v>45548.0</v>
      </c>
      <c r="D297" s="18" t="s">
        <v>239</v>
      </c>
      <c r="E297" s="81">
        <v>100000.0</v>
      </c>
      <c r="F297" s="15"/>
      <c r="G297" s="17" t="s">
        <v>13</v>
      </c>
    </row>
    <row r="298" ht="14.25" customHeight="1">
      <c r="B298" s="14"/>
      <c r="C298" s="83">
        <v>45548.0</v>
      </c>
      <c r="D298" s="18" t="s">
        <v>716</v>
      </c>
      <c r="E298" s="81">
        <v>1000000.0</v>
      </c>
      <c r="F298" s="15"/>
    </row>
    <row r="299" ht="14.25" customHeight="1">
      <c r="B299" s="14"/>
      <c r="C299" s="83">
        <v>45548.0</v>
      </c>
      <c r="D299" s="18" t="s">
        <v>381</v>
      </c>
      <c r="E299" s="81">
        <v>100000.0</v>
      </c>
      <c r="F299" s="15"/>
      <c r="G299" s="17" t="s">
        <v>13</v>
      </c>
    </row>
    <row r="300" ht="14.25" customHeight="1">
      <c r="B300" s="14"/>
      <c r="C300" s="83">
        <v>45548.0</v>
      </c>
      <c r="D300" s="18" t="s">
        <v>781</v>
      </c>
      <c r="E300" s="81">
        <v>50000.0</v>
      </c>
      <c r="F300" s="15"/>
    </row>
    <row r="301" ht="14.25" customHeight="1">
      <c r="B301" s="14"/>
      <c r="C301" s="83">
        <v>45548.0</v>
      </c>
      <c r="D301" s="18" t="s">
        <v>259</v>
      </c>
      <c r="E301" s="81">
        <v>2000000.0</v>
      </c>
      <c r="F301" s="15"/>
    </row>
    <row r="302" ht="14.25" customHeight="1">
      <c r="B302" s="14"/>
      <c r="C302" s="83">
        <v>45548.0</v>
      </c>
      <c r="D302" s="18" t="s">
        <v>348</v>
      </c>
      <c r="E302" s="81">
        <v>70000.0</v>
      </c>
      <c r="F302" s="15"/>
    </row>
    <row r="303" ht="14.25" customHeight="1">
      <c r="B303" s="14"/>
      <c r="C303" s="83">
        <v>45548.0</v>
      </c>
      <c r="D303" s="18" t="s">
        <v>1138</v>
      </c>
      <c r="E303" s="81">
        <v>1000000.0</v>
      </c>
      <c r="F303" s="15"/>
    </row>
    <row r="304" ht="14.25" customHeight="1">
      <c r="B304" s="14"/>
      <c r="C304" s="83">
        <v>45549.0</v>
      </c>
      <c r="D304" s="18" t="s">
        <v>305</v>
      </c>
      <c r="E304" s="81">
        <v>50000.0</v>
      </c>
      <c r="F304" s="15"/>
    </row>
    <row r="305" ht="14.25" customHeight="1">
      <c r="B305" s="14"/>
      <c r="C305" s="83">
        <v>45549.0</v>
      </c>
      <c r="D305" s="18" t="s">
        <v>282</v>
      </c>
      <c r="E305" s="81">
        <v>78882.0</v>
      </c>
      <c r="F305" s="15"/>
    </row>
    <row r="306" ht="14.25" customHeight="1">
      <c r="B306" s="14"/>
      <c r="C306" s="83">
        <v>45549.0</v>
      </c>
      <c r="D306" s="18" t="s">
        <v>957</v>
      </c>
      <c r="E306" s="81">
        <v>20000.0</v>
      </c>
      <c r="F306" s="15"/>
    </row>
    <row r="307" ht="14.25" customHeight="1">
      <c r="B307" s="14"/>
      <c r="C307" s="83">
        <v>45549.0</v>
      </c>
      <c r="D307" s="18" t="s">
        <v>64</v>
      </c>
      <c r="E307" s="81">
        <v>500000.0</v>
      </c>
      <c r="F307" s="15"/>
      <c r="G307" s="17" t="s">
        <v>13</v>
      </c>
    </row>
    <row r="308" ht="14.25" customHeight="1">
      <c r="B308" s="14"/>
      <c r="C308" s="83">
        <v>45549.0</v>
      </c>
      <c r="D308" s="18" t="s">
        <v>1139</v>
      </c>
      <c r="E308" s="81">
        <v>100000.0</v>
      </c>
      <c r="F308" s="15"/>
    </row>
    <row r="309" ht="14.25" customHeight="1">
      <c r="B309" s="14"/>
      <c r="C309" s="83">
        <v>45549.0</v>
      </c>
      <c r="D309" s="18" t="s">
        <v>556</v>
      </c>
      <c r="E309" s="81">
        <v>300000.0</v>
      </c>
      <c r="F309" s="15"/>
    </row>
    <row r="310" ht="14.25" customHeight="1">
      <c r="B310" s="14"/>
      <c r="C310" s="83">
        <v>45549.0</v>
      </c>
      <c r="D310" s="18" t="s">
        <v>66</v>
      </c>
      <c r="E310" s="81">
        <v>100000.0</v>
      </c>
      <c r="F310" s="15"/>
    </row>
    <row r="311" ht="14.25" customHeight="1">
      <c r="B311" s="14"/>
      <c r="C311" s="83">
        <v>45549.0</v>
      </c>
      <c r="D311" s="18" t="s">
        <v>1140</v>
      </c>
      <c r="E311" s="81">
        <v>500000.0</v>
      </c>
      <c r="F311" s="15"/>
    </row>
    <row r="312" ht="14.25" customHeight="1">
      <c r="B312" s="14"/>
      <c r="C312" s="83">
        <v>45549.0</v>
      </c>
      <c r="D312" s="18" t="s">
        <v>581</v>
      </c>
      <c r="E312" s="81">
        <v>1000000.0</v>
      </c>
      <c r="F312" s="15"/>
    </row>
    <row r="313" ht="14.25" customHeight="1">
      <c r="B313" s="14"/>
      <c r="C313" s="83">
        <v>45549.0</v>
      </c>
      <c r="D313" s="18" t="s">
        <v>162</v>
      </c>
      <c r="E313" s="81">
        <v>100000.0</v>
      </c>
      <c r="F313" s="15"/>
    </row>
    <row r="314" ht="14.25" customHeight="1">
      <c r="B314" s="14"/>
      <c r="C314" s="83">
        <v>45549.0</v>
      </c>
      <c r="D314" s="18" t="s">
        <v>817</v>
      </c>
      <c r="E314" s="81">
        <v>350000.0</v>
      </c>
      <c r="F314" s="15"/>
    </row>
    <row r="315" ht="14.25" customHeight="1">
      <c r="B315" s="14"/>
      <c r="C315" s="83">
        <v>45549.0</v>
      </c>
      <c r="D315" s="18" t="s">
        <v>206</v>
      </c>
      <c r="E315" s="81">
        <v>100068.0</v>
      </c>
      <c r="F315" s="15"/>
      <c r="G315" s="17" t="s">
        <v>13</v>
      </c>
    </row>
    <row r="316" ht="14.25" customHeight="1">
      <c r="B316" s="14"/>
      <c r="C316" s="83">
        <v>45549.0</v>
      </c>
      <c r="D316" s="18" t="s">
        <v>661</v>
      </c>
      <c r="E316" s="81">
        <v>50000.0</v>
      </c>
      <c r="F316" s="15"/>
    </row>
    <row r="317" ht="14.25" customHeight="1">
      <c r="B317" s="14"/>
      <c r="C317" s="83">
        <v>45550.0</v>
      </c>
      <c r="D317" s="18" t="s">
        <v>276</v>
      </c>
      <c r="E317" s="81">
        <v>200000.0</v>
      </c>
      <c r="F317" s="15"/>
      <c r="G317" s="17" t="s">
        <v>13</v>
      </c>
    </row>
    <row r="318" ht="14.25" customHeight="1">
      <c r="B318" s="14"/>
      <c r="C318" s="83">
        <v>45550.0</v>
      </c>
      <c r="D318" s="18" t="s">
        <v>1009</v>
      </c>
      <c r="E318" s="81">
        <v>25000.0</v>
      </c>
      <c r="F318" s="15"/>
    </row>
    <row r="319" ht="14.25" customHeight="1">
      <c r="B319" s="14"/>
      <c r="C319" s="83">
        <v>45550.0</v>
      </c>
      <c r="D319" s="18" t="s">
        <v>282</v>
      </c>
      <c r="E319" s="81">
        <v>78882.0</v>
      </c>
      <c r="F319" s="15"/>
    </row>
    <row r="320" ht="14.25" customHeight="1">
      <c r="B320" s="14"/>
      <c r="C320" s="83">
        <v>45550.0</v>
      </c>
      <c r="D320" s="18" t="s">
        <v>901</v>
      </c>
      <c r="E320" s="81">
        <v>300000.0</v>
      </c>
      <c r="F320" s="15"/>
    </row>
    <row r="321" ht="14.25" customHeight="1">
      <c r="B321" s="14"/>
      <c r="C321" s="83">
        <v>45550.0</v>
      </c>
      <c r="D321" s="18" t="s">
        <v>486</v>
      </c>
      <c r="E321" s="81">
        <v>100000.0</v>
      </c>
      <c r="F321" s="15"/>
    </row>
    <row r="322" ht="14.25" customHeight="1">
      <c r="B322" s="14"/>
      <c r="C322" s="83">
        <v>45550.0</v>
      </c>
      <c r="D322" s="18" t="s">
        <v>66</v>
      </c>
      <c r="E322" s="81">
        <v>100000.0</v>
      </c>
      <c r="F322" s="15"/>
    </row>
    <row r="323" ht="14.25" customHeight="1">
      <c r="B323" s="14"/>
      <c r="C323" s="83">
        <v>45550.0</v>
      </c>
      <c r="D323" s="18" t="s">
        <v>178</v>
      </c>
      <c r="E323" s="81">
        <v>1500000.0</v>
      </c>
      <c r="F323" s="81" t="s">
        <v>1116</v>
      </c>
    </row>
    <row r="324" ht="14.25" customHeight="1">
      <c r="B324" s="14"/>
      <c r="C324" s="83">
        <v>45550.0</v>
      </c>
      <c r="D324" s="18" t="s">
        <v>944</v>
      </c>
      <c r="E324" s="81">
        <v>100000.0</v>
      </c>
      <c r="F324" s="15"/>
    </row>
    <row r="325" ht="14.25" customHeight="1">
      <c r="B325" s="14"/>
      <c r="C325" s="83">
        <v>45550.0</v>
      </c>
      <c r="D325" s="18" t="s">
        <v>197</v>
      </c>
      <c r="E325" s="81">
        <v>50000.0</v>
      </c>
      <c r="F325" s="15"/>
      <c r="G325" s="17" t="s">
        <v>13</v>
      </c>
    </row>
    <row r="326" ht="14.25" customHeight="1">
      <c r="B326" s="14"/>
      <c r="C326" s="83">
        <v>45550.0</v>
      </c>
      <c r="D326" s="18" t="s">
        <v>147</v>
      </c>
      <c r="E326" s="15"/>
      <c r="F326" s="81">
        <v>3000000.0</v>
      </c>
    </row>
    <row r="327" ht="14.25" customHeight="1">
      <c r="B327" s="14"/>
      <c r="C327" s="83">
        <v>45550.0</v>
      </c>
      <c r="D327" s="18" t="s">
        <v>962</v>
      </c>
      <c r="E327" s="15"/>
      <c r="F327" s="81">
        <v>3000000.0</v>
      </c>
    </row>
    <row r="328" ht="14.25" customHeight="1">
      <c r="B328" s="14"/>
      <c r="C328" s="83">
        <v>45550.0</v>
      </c>
      <c r="D328" s="18" t="s">
        <v>625</v>
      </c>
      <c r="E328" s="15"/>
      <c r="F328" s="81">
        <v>3000000.0</v>
      </c>
    </row>
    <row r="329" ht="14.25" customHeight="1">
      <c r="B329" s="14"/>
      <c r="C329" s="83">
        <v>45550.0</v>
      </c>
      <c r="D329" s="18" t="s">
        <v>149</v>
      </c>
      <c r="E329" s="15"/>
      <c r="F329" s="81">
        <v>3000000.0</v>
      </c>
    </row>
    <row r="330" ht="14.25" customHeight="1">
      <c r="B330" s="14"/>
      <c r="C330" s="83">
        <v>45550.0</v>
      </c>
      <c r="D330" s="18" t="s">
        <v>1122</v>
      </c>
      <c r="E330" s="15"/>
      <c r="F330" s="81">
        <v>3000000.0</v>
      </c>
    </row>
    <row r="331" ht="14.25" customHeight="1">
      <c r="B331" s="14"/>
      <c r="C331" s="83">
        <v>45550.0</v>
      </c>
      <c r="D331" s="18" t="s">
        <v>151</v>
      </c>
      <c r="E331" s="15"/>
      <c r="F331" s="81">
        <v>3000000.0</v>
      </c>
    </row>
    <row r="332" ht="14.25" customHeight="1">
      <c r="B332" s="14"/>
      <c r="C332" s="83">
        <v>45550.0</v>
      </c>
      <c r="D332" s="18" t="s">
        <v>652</v>
      </c>
      <c r="E332" s="15"/>
      <c r="F332" s="81">
        <v>3000000.0</v>
      </c>
    </row>
    <row r="333" ht="14.25" customHeight="1">
      <c r="B333" s="14"/>
      <c r="C333" s="83">
        <v>45550.0</v>
      </c>
      <c r="D333" s="18" t="s">
        <v>653</v>
      </c>
      <c r="E333" s="15"/>
      <c r="F333" s="81">
        <v>3000000.0</v>
      </c>
    </row>
    <row r="334" ht="14.25" customHeight="1">
      <c r="B334" s="14"/>
      <c r="C334" s="83">
        <v>45550.0</v>
      </c>
      <c r="D334" s="18" t="s">
        <v>1123</v>
      </c>
      <c r="E334" s="15"/>
      <c r="F334" s="81">
        <v>3000000.0</v>
      </c>
    </row>
    <row r="335" ht="14.25" customHeight="1">
      <c r="B335" s="14"/>
      <c r="C335" s="83">
        <v>45550.0</v>
      </c>
      <c r="D335" s="18" t="s">
        <v>452</v>
      </c>
      <c r="E335" s="15"/>
      <c r="F335" s="81">
        <v>3000000.0</v>
      </c>
    </row>
    <row r="336" ht="14.25" customHeight="1">
      <c r="B336" s="14"/>
      <c r="C336" s="83">
        <v>45550.0</v>
      </c>
      <c r="D336" s="18" t="s">
        <v>154</v>
      </c>
      <c r="E336" s="15"/>
      <c r="F336" s="81">
        <v>3000000.0</v>
      </c>
    </row>
    <row r="337" ht="14.25" customHeight="1">
      <c r="B337" s="14"/>
      <c r="C337" s="83">
        <v>45550.0</v>
      </c>
      <c r="D337" s="18" t="s">
        <v>1066</v>
      </c>
      <c r="E337" s="15"/>
      <c r="F337" s="81">
        <v>3000000.0</v>
      </c>
    </row>
    <row r="338" ht="14.25" customHeight="1">
      <c r="B338" s="14"/>
      <c r="C338" s="83">
        <v>45550.0</v>
      </c>
      <c r="D338" s="18" t="s">
        <v>299</v>
      </c>
      <c r="E338" s="15"/>
      <c r="F338" s="81">
        <v>3000000.0</v>
      </c>
    </row>
    <row r="339" ht="14.25" customHeight="1">
      <c r="B339" s="14"/>
      <c r="C339" s="83">
        <v>45550.0</v>
      </c>
      <c r="D339" s="18" t="s">
        <v>1124</v>
      </c>
      <c r="E339" s="15"/>
      <c r="F339" s="81">
        <v>3000000.0</v>
      </c>
    </row>
    <row r="340" ht="14.25" customHeight="1">
      <c r="B340" s="14"/>
      <c r="C340" s="83">
        <v>45550.0</v>
      </c>
      <c r="D340" s="18" t="s">
        <v>592</v>
      </c>
      <c r="E340" s="81">
        <v>100000.0</v>
      </c>
      <c r="F340" s="15"/>
    </row>
    <row r="341" ht="14.25" customHeight="1">
      <c r="B341" s="14"/>
      <c r="C341" s="83">
        <v>45550.0</v>
      </c>
      <c r="D341" s="18" t="s">
        <v>105</v>
      </c>
      <c r="E341" s="81">
        <v>1000000.0</v>
      </c>
      <c r="F341" s="15"/>
    </row>
    <row r="342" ht="14.25" customHeight="1">
      <c r="B342" s="14"/>
      <c r="C342" s="83">
        <v>45550.0</v>
      </c>
      <c r="D342" s="18" t="s">
        <v>174</v>
      </c>
      <c r="E342" s="81">
        <v>250000.0</v>
      </c>
      <c r="F342" s="15"/>
      <c r="G342" s="17" t="s">
        <v>13</v>
      </c>
    </row>
    <row r="343" ht="14.25" customHeight="1">
      <c r="B343" s="14"/>
      <c r="C343" s="83">
        <v>45550.0</v>
      </c>
      <c r="D343" s="18" t="s">
        <v>51</v>
      </c>
      <c r="E343" s="81">
        <v>25000.0</v>
      </c>
      <c r="F343" s="15"/>
    </row>
    <row r="344" ht="14.25" customHeight="1">
      <c r="B344" s="14"/>
      <c r="C344" s="83">
        <v>45550.0</v>
      </c>
      <c r="D344" s="18" t="s">
        <v>124</v>
      </c>
      <c r="E344" s="81">
        <v>150809.0</v>
      </c>
      <c r="F344" s="15"/>
    </row>
    <row r="345" ht="14.25" customHeight="1">
      <c r="B345" s="14"/>
      <c r="C345" s="83">
        <v>45550.0</v>
      </c>
      <c r="D345" s="18" t="s">
        <v>20</v>
      </c>
      <c r="E345" s="81">
        <v>50000.0</v>
      </c>
      <c r="F345" s="15"/>
    </row>
    <row r="346" ht="14.25" customHeight="1">
      <c r="B346" s="14"/>
      <c r="C346" s="83">
        <v>45550.0</v>
      </c>
      <c r="D346" s="18" t="s">
        <v>398</v>
      </c>
      <c r="E346" s="81">
        <v>300000.0</v>
      </c>
      <c r="F346" s="15"/>
    </row>
    <row r="347" ht="14.25" customHeight="1">
      <c r="B347" s="14"/>
      <c r="C347" s="83">
        <v>45550.0</v>
      </c>
      <c r="D347" s="18" t="s">
        <v>788</v>
      </c>
      <c r="E347" s="81">
        <v>1000000.0</v>
      </c>
      <c r="F347" s="15"/>
      <c r="G347" s="17" t="s">
        <v>13</v>
      </c>
    </row>
    <row r="348" ht="14.25" customHeight="1">
      <c r="B348" s="14"/>
      <c r="C348" s="83">
        <v>45550.0</v>
      </c>
      <c r="D348" s="18" t="s">
        <v>205</v>
      </c>
      <c r="E348" s="81">
        <v>2000000.0</v>
      </c>
      <c r="F348" s="15"/>
    </row>
    <row r="349" ht="14.25" customHeight="1">
      <c r="B349" s="14"/>
      <c r="C349" s="83">
        <v>45551.0</v>
      </c>
      <c r="D349" s="18" t="s">
        <v>196</v>
      </c>
      <c r="E349" s="81">
        <v>150000.0</v>
      </c>
      <c r="F349" s="15"/>
      <c r="G349" s="17" t="s">
        <v>13</v>
      </c>
    </row>
    <row r="350" ht="14.25" customHeight="1">
      <c r="B350" s="14"/>
      <c r="C350" s="83">
        <v>45551.0</v>
      </c>
      <c r="D350" s="18" t="s">
        <v>498</v>
      </c>
      <c r="E350" s="81">
        <v>50000.0</v>
      </c>
      <c r="F350" s="15"/>
      <c r="G350" s="17" t="s">
        <v>13</v>
      </c>
    </row>
    <row r="351" ht="14.25" customHeight="1">
      <c r="B351" s="14"/>
      <c r="C351" s="83">
        <v>45551.0</v>
      </c>
      <c r="D351" s="18" t="s">
        <v>42</v>
      </c>
      <c r="E351" s="81">
        <v>300000.0</v>
      </c>
      <c r="F351" s="81" t="s">
        <v>1116</v>
      </c>
    </row>
    <row r="352" ht="14.25" customHeight="1">
      <c r="B352" s="14"/>
      <c r="C352" s="83">
        <v>45551.0</v>
      </c>
      <c r="D352" s="18" t="s">
        <v>42</v>
      </c>
      <c r="E352" s="81">
        <v>200000.0</v>
      </c>
      <c r="F352" s="15"/>
    </row>
    <row r="353" ht="14.25" customHeight="1">
      <c r="B353" s="14"/>
      <c r="C353" s="83">
        <v>45551.0</v>
      </c>
      <c r="D353" s="18" t="s">
        <v>192</v>
      </c>
      <c r="E353" s="81">
        <v>300000.0</v>
      </c>
      <c r="F353" s="15"/>
    </row>
    <row r="354" ht="14.25" customHeight="1">
      <c r="B354" s="14"/>
      <c r="C354" s="83">
        <v>45551.0</v>
      </c>
      <c r="D354" s="18" t="s">
        <v>66</v>
      </c>
      <c r="E354" s="81">
        <v>100000.0</v>
      </c>
      <c r="F354" s="15"/>
    </row>
    <row r="355" ht="14.25" customHeight="1">
      <c r="B355" s="14"/>
      <c r="C355" s="83">
        <v>45551.0</v>
      </c>
      <c r="D355" s="18" t="s">
        <v>661</v>
      </c>
      <c r="E355" s="81">
        <v>50000.0</v>
      </c>
      <c r="F355" s="15"/>
    </row>
    <row r="356" ht="14.25" customHeight="1">
      <c r="B356" s="14"/>
      <c r="C356" s="83">
        <v>45551.0</v>
      </c>
      <c r="D356" s="18" t="s">
        <v>9</v>
      </c>
      <c r="E356" s="81">
        <v>200000.0</v>
      </c>
      <c r="F356" s="15"/>
    </row>
    <row r="357" ht="14.25" customHeight="1">
      <c r="B357" s="14"/>
      <c r="C357" s="83">
        <v>45551.0</v>
      </c>
      <c r="D357" s="18" t="s">
        <v>213</v>
      </c>
      <c r="E357" s="81">
        <v>500000.0</v>
      </c>
      <c r="F357" s="15"/>
      <c r="G357" s="17" t="s">
        <v>13</v>
      </c>
    </row>
    <row r="358" ht="14.25" customHeight="1">
      <c r="B358" s="14"/>
      <c r="C358" s="83">
        <v>45551.0</v>
      </c>
      <c r="D358" s="18" t="s">
        <v>185</v>
      </c>
      <c r="E358" s="81">
        <v>40000.0</v>
      </c>
      <c r="F358" s="15"/>
    </row>
    <row r="359" ht="14.25" customHeight="1">
      <c r="B359" s="14"/>
      <c r="C359" s="83">
        <v>45551.0</v>
      </c>
      <c r="D359" s="18" t="s">
        <v>175</v>
      </c>
      <c r="E359" s="81">
        <v>100000.0</v>
      </c>
      <c r="F359" s="15"/>
    </row>
    <row r="360" ht="14.25" customHeight="1">
      <c r="B360" s="14"/>
      <c r="C360" s="83">
        <v>45551.0</v>
      </c>
      <c r="D360" s="18" t="s">
        <v>1141</v>
      </c>
      <c r="E360" s="81">
        <v>50000.0</v>
      </c>
      <c r="F360" s="15"/>
      <c r="G360" s="17" t="s">
        <v>13</v>
      </c>
    </row>
    <row r="361" ht="14.25" customHeight="1">
      <c r="B361" s="14"/>
      <c r="C361" s="83">
        <v>45551.0</v>
      </c>
      <c r="D361" s="18" t="s">
        <v>596</v>
      </c>
      <c r="E361" s="81">
        <v>100000.0</v>
      </c>
      <c r="F361" s="15"/>
    </row>
    <row r="362" ht="14.25" customHeight="1">
      <c r="B362" s="14"/>
      <c r="C362" s="83">
        <v>45551.0</v>
      </c>
      <c r="D362" s="18" t="s">
        <v>334</v>
      </c>
      <c r="E362" s="81">
        <v>100000.0</v>
      </c>
      <c r="F362" s="15"/>
    </row>
    <row r="363" ht="14.25" customHeight="1">
      <c r="B363" s="14"/>
      <c r="C363" s="83">
        <v>45551.0</v>
      </c>
      <c r="D363" s="18" t="s">
        <v>994</v>
      </c>
      <c r="E363" s="81">
        <v>50000.0</v>
      </c>
      <c r="F363" s="15"/>
    </row>
    <row r="364" ht="14.25" customHeight="1">
      <c r="B364" s="14"/>
      <c r="C364" s="83">
        <v>45551.0</v>
      </c>
      <c r="D364" s="18" t="s">
        <v>234</v>
      </c>
      <c r="E364" s="81">
        <v>100000.0</v>
      </c>
      <c r="F364" s="15"/>
    </row>
    <row r="365" ht="14.25" customHeight="1">
      <c r="B365" s="14"/>
      <c r="C365" s="83">
        <v>45551.0</v>
      </c>
      <c r="D365" s="18" t="s">
        <v>119</v>
      </c>
      <c r="E365" s="81">
        <v>200000.0</v>
      </c>
      <c r="F365" s="15"/>
    </row>
    <row r="366" ht="14.25" customHeight="1">
      <c r="B366" s="14"/>
      <c r="C366" s="83">
        <v>45551.0</v>
      </c>
      <c r="D366" s="18" t="s">
        <v>483</v>
      </c>
      <c r="E366" s="81">
        <v>500123.0</v>
      </c>
      <c r="F366" s="15"/>
    </row>
    <row r="367" ht="14.25" customHeight="1">
      <c r="B367" s="14"/>
      <c r="C367" s="83">
        <v>45552.0</v>
      </c>
      <c r="D367" s="18" t="s">
        <v>839</v>
      </c>
      <c r="E367" s="81">
        <v>50000.0</v>
      </c>
      <c r="F367" s="15"/>
    </row>
    <row r="368" ht="14.25" customHeight="1">
      <c r="B368" s="14"/>
      <c r="C368" s="83">
        <v>45552.0</v>
      </c>
      <c r="D368" s="18" t="s">
        <v>282</v>
      </c>
      <c r="E368" s="81">
        <v>78882.0</v>
      </c>
      <c r="F368" s="15"/>
    </row>
    <row r="369" ht="14.25" customHeight="1">
      <c r="B369" s="14"/>
      <c r="C369" s="83">
        <v>45552.0</v>
      </c>
      <c r="D369" s="18" t="s">
        <v>66</v>
      </c>
      <c r="E369" s="81">
        <v>100000.0</v>
      </c>
      <c r="F369" s="15"/>
    </row>
    <row r="370" ht="14.25" customHeight="1">
      <c r="B370" s="14"/>
      <c r="C370" s="83">
        <v>45552.0</v>
      </c>
      <c r="D370" s="18" t="s">
        <v>1072</v>
      </c>
      <c r="E370" s="81">
        <v>50000.0</v>
      </c>
      <c r="F370" s="15"/>
    </row>
    <row r="371" ht="14.25" customHeight="1">
      <c r="B371" s="14"/>
      <c r="C371" s="83">
        <v>45552.0</v>
      </c>
      <c r="D371" s="18" t="s">
        <v>65</v>
      </c>
      <c r="E371" s="81">
        <v>500055.0</v>
      </c>
      <c r="F371" s="15"/>
      <c r="G371" s="17" t="s">
        <v>538</v>
      </c>
    </row>
    <row r="372" ht="14.25" customHeight="1">
      <c r="B372" s="14"/>
      <c r="C372" s="83">
        <v>45552.0</v>
      </c>
      <c r="D372" s="18" t="s">
        <v>1142</v>
      </c>
      <c r="E372" s="81">
        <v>200000.0</v>
      </c>
      <c r="F372" s="15"/>
    </row>
    <row r="373" ht="14.25" customHeight="1">
      <c r="B373" s="14"/>
      <c r="C373" s="83">
        <v>45552.0</v>
      </c>
      <c r="D373" s="18" t="s">
        <v>70</v>
      </c>
      <c r="E373" s="81">
        <v>10000.0</v>
      </c>
      <c r="F373" s="15"/>
    </row>
    <row r="374" ht="14.25" customHeight="1">
      <c r="B374" s="14"/>
      <c r="C374" s="83">
        <v>45552.0</v>
      </c>
      <c r="D374" s="18" t="s">
        <v>392</v>
      </c>
      <c r="E374" s="81">
        <v>200000.0</v>
      </c>
      <c r="F374" s="15"/>
    </row>
    <row r="375" ht="14.25" customHeight="1">
      <c r="B375" s="14"/>
      <c r="C375" s="83">
        <v>45552.0</v>
      </c>
      <c r="D375" s="18" t="s">
        <v>290</v>
      </c>
      <c r="E375" s="81">
        <v>100000.0</v>
      </c>
      <c r="F375" s="15"/>
    </row>
    <row r="376" ht="14.25" customHeight="1">
      <c r="B376" s="14"/>
      <c r="C376" s="83">
        <v>45552.0</v>
      </c>
      <c r="D376" s="18" t="s">
        <v>799</v>
      </c>
      <c r="E376" s="81">
        <v>1000000.0</v>
      </c>
      <c r="F376" s="15"/>
    </row>
    <row r="377" ht="14.25" customHeight="1">
      <c r="B377" s="14"/>
      <c r="C377" s="83">
        <v>45552.0</v>
      </c>
      <c r="D377" s="18" t="s">
        <v>282</v>
      </c>
      <c r="E377" s="81">
        <v>78882.0</v>
      </c>
      <c r="F377" s="15"/>
    </row>
    <row r="378" ht="14.25" customHeight="1">
      <c r="B378" s="14"/>
      <c r="C378" s="83">
        <v>45552.0</v>
      </c>
      <c r="D378" s="18" t="s">
        <v>1048</v>
      </c>
      <c r="E378" s="15"/>
      <c r="F378" s="81">
        <v>3000000.0</v>
      </c>
    </row>
    <row r="379" ht="14.25" customHeight="1">
      <c r="B379" s="14"/>
      <c r="C379" s="83">
        <v>45552.0</v>
      </c>
      <c r="D379" s="18" t="s">
        <v>951</v>
      </c>
      <c r="E379" s="15"/>
      <c r="F379" s="81">
        <v>3000000.0</v>
      </c>
    </row>
    <row r="380" ht="14.25" customHeight="1">
      <c r="B380" s="14"/>
      <c r="C380" s="83">
        <v>45552.0</v>
      </c>
      <c r="D380" s="18" t="s">
        <v>652</v>
      </c>
      <c r="E380" s="15"/>
      <c r="F380" s="81">
        <v>3000000.0</v>
      </c>
    </row>
    <row r="381" ht="14.25" customHeight="1">
      <c r="B381" s="14"/>
      <c r="C381" s="83">
        <v>45552.0</v>
      </c>
      <c r="D381" s="18" t="s">
        <v>653</v>
      </c>
      <c r="E381" s="15"/>
      <c r="F381" s="81">
        <v>3000000.0</v>
      </c>
    </row>
    <row r="382" ht="14.25" customHeight="1">
      <c r="B382" s="14"/>
      <c r="C382" s="83">
        <v>45552.0</v>
      </c>
      <c r="D382" s="18" t="s">
        <v>834</v>
      </c>
      <c r="E382" s="15"/>
      <c r="F382" s="81">
        <v>3000000.0</v>
      </c>
    </row>
    <row r="383" ht="14.25" customHeight="1">
      <c r="B383" s="14"/>
      <c r="C383" s="83">
        <v>45552.0</v>
      </c>
      <c r="D383" s="18" t="s">
        <v>301</v>
      </c>
      <c r="E383" s="15"/>
      <c r="F383" s="81">
        <v>3000000.0</v>
      </c>
    </row>
    <row r="384" ht="14.25" customHeight="1">
      <c r="B384" s="14"/>
      <c r="C384" s="83">
        <v>45552.0</v>
      </c>
      <c r="D384" s="18" t="s">
        <v>1130</v>
      </c>
      <c r="E384" s="15"/>
      <c r="F384" s="81">
        <v>3000000.0</v>
      </c>
    </row>
    <row r="385" ht="14.25" customHeight="1">
      <c r="B385" s="14"/>
      <c r="C385" s="83">
        <v>45552.0</v>
      </c>
      <c r="D385" s="18" t="s">
        <v>1143</v>
      </c>
      <c r="E385" s="81">
        <v>290149.0</v>
      </c>
      <c r="F385" s="15"/>
    </row>
    <row r="386" ht="14.25" customHeight="1">
      <c r="B386" s="14"/>
      <c r="C386" s="83">
        <v>45553.0</v>
      </c>
      <c r="D386" s="18" t="s">
        <v>801</v>
      </c>
      <c r="E386" s="81">
        <v>111886.0</v>
      </c>
      <c r="F386" s="15"/>
    </row>
    <row r="387" ht="14.25" customHeight="1">
      <c r="B387" s="14"/>
      <c r="C387" s="83">
        <v>45553.0</v>
      </c>
      <c r="D387" s="18" t="s">
        <v>333</v>
      </c>
      <c r="E387" s="81">
        <v>100000.0</v>
      </c>
      <c r="F387" s="15"/>
      <c r="G387" s="17" t="s">
        <v>13</v>
      </c>
    </row>
    <row r="388" ht="14.25" customHeight="1">
      <c r="B388" s="14"/>
      <c r="C388" s="83">
        <v>45553.0</v>
      </c>
      <c r="D388" s="18" t="s">
        <v>874</v>
      </c>
      <c r="E388" s="81">
        <v>150000.0</v>
      </c>
      <c r="F388" s="15"/>
    </row>
    <row r="389" ht="14.25" customHeight="1">
      <c r="B389" s="14"/>
      <c r="C389" s="83">
        <v>45553.0</v>
      </c>
      <c r="D389" s="18" t="s">
        <v>941</v>
      </c>
      <c r="E389" s="81">
        <v>30000.0</v>
      </c>
      <c r="F389" s="15"/>
    </row>
    <row r="390" ht="14.25" customHeight="1">
      <c r="B390" s="14"/>
      <c r="C390" s="83">
        <v>45553.0</v>
      </c>
      <c r="D390" s="18" t="s">
        <v>66</v>
      </c>
      <c r="E390" s="81">
        <v>100000.0</v>
      </c>
      <c r="F390" s="15"/>
    </row>
    <row r="391" ht="14.25" customHeight="1">
      <c r="B391" s="14"/>
      <c r="C391" s="83">
        <v>45553.0</v>
      </c>
      <c r="D391" s="18" t="s">
        <v>185</v>
      </c>
      <c r="E391" s="81">
        <v>40000.0</v>
      </c>
      <c r="F391" s="15"/>
    </row>
    <row r="392" ht="14.25" customHeight="1">
      <c r="B392" s="14"/>
      <c r="C392" s="83">
        <v>45553.0</v>
      </c>
      <c r="D392" s="18" t="s">
        <v>285</v>
      </c>
      <c r="E392" s="81">
        <v>3000000.0</v>
      </c>
      <c r="F392" s="15"/>
    </row>
    <row r="393" ht="14.25" customHeight="1">
      <c r="B393" s="14"/>
      <c r="C393" s="83">
        <v>45553.0</v>
      </c>
      <c r="D393" s="18" t="s">
        <v>310</v>
      </c>
      <c r="E393" s="81">
        <v>400000.0</v>
      </c>
      <c r="F393" s="15"/>
      <c r="G393" s="17" t="s">
        <v>13</v>
      </c>
    </row>
    <row r="394" ht="14.25" customHeight="1">
      <c r="B394" s="14"/>
      <c r="C394" s="83">
        <v>45553.0</v>
      </c>
      <c r="D394" s="18" t="s">
        <v>637</v>
      </c>
      <c r="E394" s="81">
        <v>20000.0</v>
      </c>
      <c r="F394" s="15"/>
    </row>
    <row r="395" ht="14.25" customHeight="1">
      <c r="B395" s="14"/>
      <c r="C395" s="83">
        <v>45553.0</v>
      </c>
      <c r="D395" s="18" t="s">
        <v>61</v>
      </c>
      <c r="E395" s="81">
        <v>500000.0</v>
      </c>
      <c r="F395" s="15"/>
    </row>
    <row r="396" ht="14.25" customHeight="1">
      <c r="B396" s="14"/>
      <c r="C396" s="83">
        <v>45554.0</v>
      </c>
      <c r="D396" s="18" t="s">
        <v>1144</v>
      </c>
      <c r="E396" s="81">
        <v>200000.0</v>
      </c>
      <c r="F396" s="15"/>
    </row>
    <row r="397" ht="14.25" customHeight="1">
      <c r="B397" s="14"/>
      <c r="C397" s="83">
        <v>45554.0</v>
      </c>
      <c r="D397" s="18" t="s">
        <v>1145</v>
      </c>
      <c r="E397" s="81">
        <v>56000.0</v>
      </c>
      <c r="F397" s="15"/>
    </row>
    <row r="398" ht="14.25" customHeight="1">
      <c r="B398" s="14"/>
      <c r="C398" s="83">
        <v>45554.0</v>
      </c>
      <c r="D398" s="18" t="s">
        <v>282</v>
      </c>
      <c r="E398" s="81">
        <v>78882.0</v>
      </c>
      <c r="F398" s="15"/>
    </row>
    <row r="399" ht="14.25" customHeight="1">
      <c r="B399" s="14"/>
      <c r="C399" s="83">
        <v>45554.0</v>
      </c>
      <c r="D399" s="18" t="s">
        <v>494</v>
      </c>
      <c r="E399" s="81">
        <v>400000.0</v>
      </c>
      <c r="F399" s="15"/>
    </row>
    <row r="400" ht="14.25" customHeight="1">
      <c r="B400" s="14"/>
      <c r="C400" s="83">
        <v>45554.0</v>
      </c>
      <c r="D400" s="18" t="s">
        <v>293</v>
      </c>
      <c r="E400" s="81">
        <v>100000.0</v>
      </c>
      <c r="F400" s="15"/>
      <c r="G400" s="17" t="s">
        <v>13</v>
      </c>
    </row>
    <row r="401" ht="14.25" customHeight="1">
      <c r="B401" s="14"/>
      <c r="C401" s="83">
        <v>45554.0</v>
      </c>
      <c r="D401" s="18" t="s">
        <v>361</v>
      </c>
      <c r="E401" s="81">
        <v>100000.0</v>
      </c>
      <c r="F401" s="15"/>
    </row>
    <row r="402" ht="14.25" customHeight="1">
      <c r="B402" s="14"/>
      <c r="C402" s="83">
        <v>45554.0</v>
      </c>
      <c r="D402" s="18" t="s">
        <v>66</v>
      </c>
      <c r="E402" s="81">
        <v>100000.0</v>
      </c>
      <c r="F402" s="15"/>
    </row>
    <row r="403" ht="14.25" customHeight="1">
      <c r="B403" s="14"/>
      <c r="C403" s="83">
        <v>45554.0</v>
      </c>
      <c r="D403" s="18" t="s">
        <v>551</v>
      </c>
      <c r="E403" s="81">
        <v>500000.0</v>
      </c>
      <c r="F403" s="15"/>
    </row>
    <row r="404" ht="14.25" customHeight="1">
      <c r="B404" s="14"/>
      <c r="C404" s="83">
        <v>45555.0</v>
      </c>
      <c r="D404" s="18" t="s">
        <v>198</v>
      </c>
      <c r="E404" s="81">
        <v>2000000.0</v>
      </c>
      <c r="F404" s="15"/>
    </row>
    <row r="405" ht="14.25" customHeight="1">
      <c r="B405" s="14"/>
      <c r="C405" s="83">
        <v>45555.0</v>
      </c>
      <c r="D405" s="18" t="s">
        <v>177</v>
      </c>
      <c r="E405" s="81">
        <v>600000.0</v>
      </c>
      <c r="F405" s="15"/>
      <c r="G405" s="17" t="s">
        <v>56</v>
      </c>
    </row>
    <row r="406" ht="14.25" customHeight="1">
      <c r="B406" s="14"/>
      <c r="C406" s="83">
        <v>45555.0</v>
      </c>
      <c r="D406" s="18" t="s">
        <v>66</v>
      </c>
      <c r="E406" s="81">
        <v>100000.0</v>
      </c>
      <c r="F406" s="15"/>
    </row>
    <row r="407" ht="14.25" customHeight="1">
      <c r="B407" s="14"/>
      <c r="C407" s="83">
        <v>45555.0</v>
      </c>
      <c r="D407" s="18" t="s">
        <v>557</v>
      </c>
      <c r="E407" s="81">
        <v>5153.0</v>
      </c>
      <c r="F407" s="15"/>
      <c r="G407" s="17" t="s">
        <v>13</v>
      </c>
    </row>
    <row r="408" ht="14.25" customHeight="1">
      <c r="B408" s="14"/>
      <c r="C408" s="83">
        <v>45555.0</v>
      </c>
      <c r="D408" s="18" t="s">
        <v>282</v>
      </c>
      <c r="E408" s="81">
        <v>78882.0</v>
      </c>
      <c r="F408" s="15"/>
    </row>
    <row r="409" ht="14.25" customHeight="1">
      <c r="B409" s="14"/>
      <c r="C409" s="83">
        <v>45555.0</v>
      </c>
      <c r="D409" s="18" t="s">
        <v>185</v>
      </c>
      <c r="E409" s="81">
        <v>20000.0</v>
      </c>
      <c r="F409" s="81" t="s">
        <v>1116</v>
      </c>
    </row>
    <row r="410" ht="14.25" customHeight="1">
      <c r="B410" s="14"/>
      <c r="C410" s="83">
        <v>45555.0</v>
      </c>
      <c r="D410" s="18" t="s">
        <v>48</v>
      </c>
      <c r="E410" s="81">
        <v>300000.0</v>
      </c>
      <c r="F410" s="15"/>
    </row>
    <row r="411" ht="14.25" customHeight="1">
      <c r="B411" s="14"/>
      <c r="C411" s="83">
        <v>45555.0</v>
      </c>
      <c r="D411" s="18" t="s">
        <v>124</v>
      </c>
      <c r="E411" s="81">
        <v>125000.0</v>
      </c>
      <c r="F411" s="15"/>
    </row>
    <row r="412" ht="14.25" customHeight="1">
      <c r="B412" s="14"/>
      <c r="C412" s="83">
        <v>45555.0</v>
      </c>
      <c r="D412" s="18" t="s">
        <v>850</v>
      </c>
      <c r="E412" s="81">
        <v>100000.0</v>
      </c>
      <c r="F412" s="15"/>
    </row>
    <row r="413" ht="14.25" customHeight="1">
      <c r="B413" s="14"/>
      <c r="C413" s="83">
        <v>45555.0</v>
      </c>
      <c r="D413" s="18" t="s">
        <v>681</v>
      </c>
      <c r="E413" s="81">
        <v>100000.0</v>
      </c>
      <c r="F413" s="15"/>
    </row>
    <row r="414" ht="14.25" customHeight="1">
      <c r="B414" s="14"/>
      <c r="C414" s="83">
        <v>45555.0</v>
      </c>
      <c r="D414" s="18" t="s">
        <v>543</v>
      </c>
      <c r="E414" s="81">
        <v>1.2E7</v>
      </c>
      <c r="F414" s="15"/>
      <c r="G414" s="17" t="s">
        <v>56</v>
      </c>
    </row>
    <row r="415" ht="14.25" customHeight="1">
      <c r="B415" s="14"/>
      <c r="C415" s="83">
        <v>45555.0</v>
      </c>
      <c r="D415" s="18" t="s">
        <v>264</v>
      </c>
      <c r="E415" s="15"/>
      <c r="F415" s="81">
        <v>3.0E7</v>
      </c>
    </row>
    <row r="416" ht="14.25" customHeight="1">
      <c r="B416" s="14"/>
      <c r="C416" s="83">
        <v>45555.0</v>
      </c>
      <c r="D416" s="18" t="s">
        <v>89</v>
      </c>
      <c r="E416" s="81">
        <v>100000.0</v>
      </c>
      <c r="F416" s="15"/>
    </row>
    <row r="417" ht="14.25" customHeight="1">
      <c r="B417" s="14"/>
      <c r="C417" s="83">
        <v>45555.0</v>
      </c>
      <c r="D417" s="18" t="s">
        <v>957</v>
      </c>
      <c r="E417" s="81">
        <v>20777.0</v>
      </c>
      <c r="F417" s="15"/>
      <c r="G417" s="17" t="s">
        <v>1146</v>
      </c>
    </row>
    <row r="418" ht="14.25" customHeight="1">
      <c r="B418" s="14"/>
      <c r="C418" s="83">
        <v>45555.0</v>
      </c>
      <c r="D418" s="18" t="s">
        <v>411</v>
      </c>
      <c r="E418" s="81">
        <v>500000.0</v>
      </c>
      <c r="F418" s="15"/>
    </row>
    <row r="419" ht="14.25" customHeight="1">
      <c r="B419" s="14"/>
      <c r="C419" s="83">
        <v>45555.0</v>
      </c>
      <c r="D419" s="18" t="s">
        <v>781</v>
      </c>
      <c r="E419" s="81">
        <v>50000.0</v>
      </c>
      <c r="F419" s="15"/>
    </row>
    <row r="420" ht="14.25" customHeight="1">
      <c r="B420" s="14"/>
      <c r="C420" s="83">
        <v>45555.0</v>
      </c>
      <c r="D420" s="18" t="s">
        <v>183</v>
      </c>
      <c r="E420" s="81">
        <v>50000.0</v>
      </c>
      <c r="F420" s="15"/>
    </row>
    <row r="421" ht="14.25" customHeight="1">
      <c r="B421" s="14"/>
      <c r="C421" s="83">
        <v>45555.0</v>
      </c>
      <c r="D421" s="18" t="s">
        <v>28</v>
      </c>
      <c r="E421" s="81">
        <v>500000.0</v>
      </c>
      <c r="F421" s="15"/>
      <c r="G421" s="17" t="s">
        <v>13</v>
      </c>
    </row>
    <row r="422" ht="14.25" customHeight="1">
      <c r="B422" s="14"/>
      <c r="C422" s="83">
        <v>45556.0</v>
      </c>
      <c r="D422" s="18" t="s">
        <v>282</v>
      </c>
      <c r="E422" s="81">
        <v>78882.0</v>
      </c>
      <c r="F422" s="15"/>
    </row>
    <row r="423" ht="14.25" customHeight="1">
      <c r="B423" s="14"/>
      <c r="C423" s="83">
        <v>45556.0</v>
      </c>
      <c r="D423" s="18" t="s">
        <v>302</v>
      </c>
      <c r="E423" s="81">
        <v>250000.0</v>
      </c>
      <c r="F423" s="15"/>
    </row>
    <row r="424" ht="14.25" customHeight="1">
      <c r="B424" s="14"/>
      <c r="C424" s="83">
        <v>45556.0</v>
      </c>
      <c r="D424" s="18" t="s">
        <v>66</v>
      </c>
      <c r="E424" s="81">
        <v>100000.0</v>
      </c>
      <c r="F424" s="15"/>
    </row>
    <row r="425" ht="14.25" customHeight="1">
      <c r="B425" s="14"/>
      <c r="C425" s="83">
        <v>45556.0</v>
      </c>
      <c r="D425" s="18" t="s">
        <v>1048</v>
      </c>
      <c r="E425" s="15"/>
      <c r="F425" s="81">
        <v>3000000.0</v>
      </c>
    </row>
    <row r="426" ht="14.25" customHeight="1">
      <c r="B426" s="14"/>
      <c r="C426" s="83">
        <v>45556.0</v>
      </c>
      <c r="D426" s="18" t="s">
        <v>962</v>
      </c>
      <c r="E426" s="15"/>
      <c r="F426" s="81">
        <v>3000000.0</v>
      </c>
    </row>
    <row r="427" ht="14.25" customHeight="1">
      <c r="B427" s="14"/>
      <c r="C427" s="83">
        <v>45556.0</v>
      </c>
      <c r="D427" s="18" t="s">
        <v>625</v>
      </c>
      <c r="E427" s="15"/>
      <c r="F427" s="81">
        <v>3000000.0</v>
      </c>
    </row>
    <row r="428" ht="14.25" customHeight="1">
      <c r="B428" s="14"/>
      <c r="C428" s="83">
        <v>45556.0</v>
      </c>
      <c r="D428" s="18" t="s">
        <v>149</v>
      </c>
      <c r="E428" s="15"/>
      <c r="F428" s="81">
        <v>3000000.0</v>
      </c>
    </row>
    <row r="429" ht="14.25" customHeight="1">
      <c r="B429" s="14"/>
      <c r="C429" s="83">
        <v>45556.0</v>
      </c>
      <c r="D429" s="18" t="s">
        <v>1122</v>
      </c>
      <c r="E429" s="15"/>
      <c r="F429" s="81">
        <v>3000000.0</v>
      </c>
    </row>
    <row r="430" ht="14.25" customHeight="1">
      <c r="B430" s="14"/>
      <c r="C430" s="83">
        <v>45556.0</v>
      </c>
      <c r="D430" s="18" t="s">
        <v>151</v>
      </c>
      <c r="E430" s="15"/>
      <c r="F430" s="81">
        <v>3000000.0</v>
      </c>
    </row>
    <row r="431" ht="14.25" customHeight="1">
      <c r="B431" s="14"/>
      <c r="C431" s="83">
        <v>45556.0</v>
      </c>
      <c r="D431" s="18" t="s">
        <v>1147</v>
      </c>
      <c r="E431" s="15"/>
      <c r="F431" s="81">
        <v>3000000.0</v>
      </c>
    </row>
    <row r="432" ht="14.25" customHeight="1">
      <c r="B432" s="14"/>
      <c r="C432" s="83">
        <v>45556.0</v>
      </c>
      <c r="D432" s="18" t="s">
        <v>653</v>
      </c>
      <c r="E432" s="15"/>
      <c r="F432" s="81">
        <v>3000000.0</v>
      </c>
    </row>
    <row r="433" ht="14.25" customHeight="1">
      <c r="B433" s="14"/>
      <c r="C433" s="83">
        <v>45556.0</v>
      </c>
      <c r="D433" s="18" t="s">
        <v>1123</v>
      </c>
      <c r="E433" s="15"/>
      <c r="F433" s="81">
        <v>3000000.0</v>
      </c>
    </row>
    <row r="434" ht="14.25" customHeight="1">
      <c r="B434" s="14"/>
      <c r="C434" s="83">
        <v>45556.0</v>
      </c>
      <c r="D434" s="18" t="s">
        <v>452</v>
      </c>
      <c r="E434" s="15"/>
      <c r="F434" s="81">
        <v>3000000.0</v>
      </c>
    </row>
    <row r="435" ht="14.25" customHeight="1">
      <c r="B435" s="14"/>
      <c r="C435" s="83">
        <v>45556.0</v>
      </c>
      <c r="D435" s="18" t="s">
        <v>154</v>
      </c>
      <c r="E435" s="15"/>
      <c r="F435" s="81">
        <v>3000000.0</v>
      </c>
    </row>
    <row r="436" ht="14.25" customHeight="1">
      <c r="B436" s="14"/>
      <c r="C436" s="83">
        <v>45556.0</v>
      </c>
      <c r="D436" s="18" t="s">
        <v>1066</v>
      </c>
      <c r="E436" s="15"/>
      <c r="F436" s="81">
        <v>3000000.0</v>
      </c>
    </row>
    <row r="437" ht="14.25" customHeight="1">
      <c r="B437" s="14"/>
      <c r="C437" s="83">
        <v>45556.0</v>
      </c>
      <c r="D437" s="18" t="s">
        <v>299</v>
      </c>
      <c r="E437" s="15"/>
      <c r="F437" s="81">
        <v>3000000.0</v>
      </c>
    </row>
    <row r="438" ht="14.25" customHeight="1">
      <c r="B438" s="14"/>
      <c r="C438" s="83">
        <v>45556.0</v>
      </c>
      <c r="D438" s="18" t="s">
        <v>1124</v>
      </c>
      <c r="E438" s="15"/>
      <c r="F438" s="81">
        <v>3000000.0</v>
      </c>
    </row>
    <row r="439" ht="14.25" customHeight="1">
      <c r="B439" s="14"/>
      <c r="C439" s="83">
        <v>45557.0</v>
      </c>
      <c r="D439" s="18" t="s">
        <v>70</v>
      </c>
      <c r="E439" s="81">
        <v>164.0</v>
      </c>
      <c r="F439" s="15"/>
    </row>
    <row r="440" ht="14.25" customHeight="1">
      <c r="B440" s="14"/>
      <c r="C440" s="83">
        <v>45557.0</v>
      </c>
      <c r="D440" s="18" t="s">
        <v>282</v>
      </c>
      <c r="E440" s="81">
        <v>78882.0</v>
      </c>
      <c r="F440" s="15"/>
    </row>
    <row r="441" ht="14.25" customHeight="1">
      <c r="B441" s="14"/>
      <c r="C441" s="83">
        <v>45557.0</v>
      </c>
      <c r="D441" s="18" t="s">
        <v>66</v>
      </c>
      <c r="E441" s="81">
        <v>100000.0</v>
      </c>
      <c r="F441" s="15"/>
    </row>
    <row r="442" ht="14.25" customHeight="1">
      <c r="B442" s="14"/>
      <c r="C442" s="83">
        <v>45557.0</v>
      </c>
      <c r="D442" s="18" t="s">
        <v>486</v>
      </c>
      <c r="E442" s="81">
        <v>50000.0</v>
      </c>
      <c r="F442" s="15"/>
    </row>
    <row r="443" ht="14.25" customHeight="1">
      <c r="B443" s="14"/>
      <c r="C443" s="83">
        <v>45557.0</v>
      </c>
      <c r="D443" s="18" t="s">
        <v>1035</v>
      </c>
      <c r="E443" s="81">
        <v>100000.0</v>
      </c>
      <c r="F443" s="81" t="s">
        <v>1116</v>
      </c>
    </row>
    <row r="444" ht="14.25" customHeight="1">
      <c r="B444" s="14"/>
      <c r="C444" s="83">
        <v>45557.0</v>
      </c>
      <c r="D444" s="18" t="s">
        <v>213</v>
      </c>
      <c r="E444" s="81">
        <v>500000.0</v>
      </c>
      <c r="F444" s="15"/>
      <c r="G444" s="17" t="s">
        <v>13</v>
      </c>
    </row>
    <row r="445" ht="14.25" customHeight="1">
      <c r="B445" s="14"/>
      <c r="C445" s="83">
        <v>45557.0</v>
      </c>
      <c r="D445" s="18" t="s">
        <v>138</v>
      </c>
      <c r="E445" s="81">
        <v>300000.0</v>
      </c>
      <c r="F445" s="15"/>
    </row>
    <row r="446" ht="14.25" customHeight="1">
      <c r="B446" s="14"/>
      <c r="C446" s="83">
        <v>45557.0</v>
      </c>
      <c r="D446" s="18" t="s">
        <v>174</v>
      </c>
      <c r="E446" s="81">
        <v>250000.0</v>
      </c>
      <c r="F446" s="15"/>
      <c r="G446" s="17" t="s">
        <v>13</v>
      </c>
    </row>
    <row r="447" ht="14.25" customHeight="1">
      <c r="B447" s="14"/>
      <c r="C447" s="83">
        <v>45557.0</v>
      </c>
      <c r="D447" s="18" t="s">
        <v>1148</v>
      </c>
      <c r="E447" s="81">
        <v>1.8648665E7</v>
      </c>
      <c r="F447" s="15"/>
    </row>
    <row r="448" ht="14.25" customHeight="1">
      <c r="B448" s="14"/>
      <c r="C448" s="83">
        <v>45557.0</v>
      </c>
      <c r="D448" s="18" t="s">
        <v>321</v>
      </c>
      <c r="E448" s="81">
        <v>200000.0</v>
      </c>
      <c r="F448" s="15"/>
    </row>
    <row r="449" ht="14.25" customHeight="1">
      <c r="B449" s="14"/>
      <c r="C449" s="83">
        <v>45557.0</v>
      </c>
      <c r="D449" s="18" t="s">
        <v>338</v>
      </c>
      <c r="E449" s="81">
        <v>300000.0</v>
      </c>
      <c r="F449" s="15"/>
    </row>
    <row r="450" ht="14.25" customHeight="1">
      <c r="B450" s="14"/>
      <c r="C450" s="83">
        <v>45557.0</v>
      </c>
      <c r="D450" s="18" t="s">
        <v>178</v>
      </c>
      <c r="E450" s="81">
        <v>1500000.0</v>
      </c>
      <c r="F450" s="15"/>
    </row>
    <row r="451" ht="14.25" customHeight="1">
      <c r="B451" s="14"/>
      <c r="C451" s="83">
        <v>45557.0</v>
      </c>
      <c r="D451" s="18" t="s">
        <v>51</v>
      </c>
      <c r="E451" s="81">
        <v>25000.0</v>
      </c>
      <c r="F451" s="15"/>
      <c r="G451" s="17" t="s">
        <v>13</v>
      </c>
    </row>
    <row r="452" ht="14.25" customHeight="1">
      <c r="B452" s="14"/>
      <c r="C452" s="83">
        <v>45557.0</v>
      </c>
      <c r="D452" s="18" t="s">
        <v>851</v>
      </c>
      <c r="E452" s="81">
        <v>200000.0</v>
      </c>
      <c r="F452" s="15"/>
    </row>
    <row r="453" ht="14.25" customHeight="1">
      <c r="B453" s="14"/>
      <c r="C453" s="83">
        <v>45557.0</v>
      </c>
      <c r="D453" s="18" t="s">
        <v>788</v>
      </c>
      <c r="E453" s="81">
        <v>1000000.0</v>
      </c>
      <c r="F453" s="15"/>
      <c r="G453" s="17" t="s">
        <v>13</v>
      </c>
    </row>
    <row r="454" ht="14.25" customHeight="1">
      <c r="B454" s="14"/>
      <c r="C454" s="83">
        <v>45557.0</v>
      </c>
      <c r="D454" s="18" t="s">
        <v>20</v>
      </c>
      <c r="E454" s="81">
        <v>50000.0</v>
      </c>
      <c r="F454" s="15"/>
    </row>
    <row r="455" ht="14.25" customHeight="1">
      <c r="B455" s="14">
        <v>1.0</v>
      </c>
      <c r="C455" s="83">
        <v>45558.0</v>
      </c>
      <c r="D455" s="18" t="s">
        <v>9</v>
      </c>
      <c r="E455" s="81">
        <v>200000.0</v>
      </c>
      <c r="F455" s="15"/>
    </row>
    <row r="456" ht="14.25" customHeight="1">
      <c r="B456" s="14">
        <f t="shared" ref="B456:B548" si="1">B455+1</f>
        <v>2</v>
      </c>
      <c r="C456" s="83">
        <v>45558.0</v>
      </c>
      <c r="D456" s="18" t="s">
        <v>309</v>
      </c>
      <c r="E456" s="81">
        <v>100000.0</v>
      </c>
      <c r="F456" s="15"/>
      <c r="G456" s="87"/>
    </row>
    <row r="457" ht="14.25" customHeight="1">
      <c r="B457" s="14">
        <f t="shared" si="1"/>
        <v>3</v>
      </c>
      <c r="C457" s="83">
        <v>45558.0</v>
      </c>
      <c r="D457" s="18" t="s">
        <v>42</v>
      </c>
      <c r="E457" s="81">
        <v>200000.0</v>
      </c>
      <c r="F457" s="15"/>
    </row>
    <row r="458" ht="14.25" customHeight="1">
      <c r="B458" s="14">
        <f t="shared" si="1"/>
        <v>4</v>
      </c>
      <c r="C458" s="83">
        <v>45558.0</v>
      </c>
      <c r="D458" s="18" t="s">
        <v>10</v>
      </c>
      <c r="E458" s="81">
        <v>50000.0</v>
      </c>
      <c r="F458" s="15"/>
    </row>
    <row r="459" ht="14.25" customHeight="1">
      <c r="B459" s="14">
        <f t="shared" si="1"/>
        <v>5</v>
      </c>
      <c r="C459" s="83">
        <v>45558.0</v>
      </c>
      <c r="D459" s="18" t="s">
        <v>282</v>
      </c>
      <c r="E459" s="81">
        <v>78882.0</v>
      </c>
      <c r="F459" s="15"/>
      <c r="G459" s="16"/>
    </row>
    <row r="460" ht="14.25" customHeight="1">
      <c r="B460" s="14">
        <f t="shared" si="1"/>
        <v>6</v>
      </c>
      <c r="C460" s="83">
        <v>45558.0</v>
      </c>
      <c r="D460" s="18" t="s">
        <v>296</v>
      </c>
      <c r="E460" s="81">
        <v>50000.0</v>
      </c>
      <c r="F460" s="15"/>
    </row>
    <row r="461" ht="14.25" customHeight="1">
      <c r="B461" s="14">
        <f t="shared" si="1"/>
        <v>7</v>
      </c>
      <c r="C461" s="83">
        <v>45558.0</v>
      </c>
      <c r="D461" s="18" t="s">
        <v>185</v>
      </c>
      <c r="E461" s="81">
        <v>20000.0</v>
      </c>
      <c r="F461" s="15"/>
    </row>
    <row r="462" ht="14.25" customHeight="1">
      <c r="B462" s="14">
        <f t="shared" si="1"/>
        <v>8</v>
      </c>
      <c r="C462" s="83">
        <v>45558.0</v>
      </c>
      <c r="D462" s="18" t="s">
        <v>156</v>
      </c>
      <c r="E462" s="48">
        <v>50000.0</v>
      </c>
      <c r="F462" s="15"/>
      <c r="G462" s="136" t="s">
        <v>13</v>
      </c>
    </row>
    <row r="463" ht="14.25" customHeight="1">
      <c r="B463" s="14">
        <f t="shared" si="1"/>
        <v>9</v>
      </c>
      <c r="C463" s="83">
        <v>45558.0</v>
      </c>
      <c r="D463" s="18" t="s">
        <v>1149</v>
      </c>
      <c r="E463" s="81">
        <v>200000.0</v>
      </c>
      <c r="F463" s="15"/>
      <c r="G463" s="44"/>
    </row>
    <row r="464" ht="14.25" customHeight="1">
      <c r="B464" s="14">
        <f t="shared" si="1"/>
        <v>10</v>
      </c>
      <c r="C464" s="83">
        <v>45558.0</v>
      </c>
      <c r="D464" s="18" t="s">
        <v>234</v>
      </c>
      <c r="E464" s="81">
        <v>120000.0</v>
      </c>
      <c r="F464" s="15"/>
      <c r="G464" s="137"/>
    </row>
    <row r="465" ht="14.25" customHeight="1">
      <c r="B465" s="14">
        <f t="shared" si="1"/>
        <v>11</v>
      </c>
      <c r="C465" s="83">
        <v>45558.0</v>
      </c>
      <c r="D465" s="18" t="s">
        <v>66</v>
      </c>
      <c r="E465" s="81">
        <v>100000.0</v>
      </c>
      <c r="F465" s="15"/>
      <c r="G465" s="128"/>
    </row>
    <row r="466" ht="14.25" customHeight="1">
      <c r="B466" s="14">
        <f t="shared" si="1"/>
        <v>12</v>
      </c>
      <c r="C466" s="83">
        <v>45558.0</v>
      </c>
      <c r="D466" s="18" t="s">
        <v>70</v>
      </c>
      <c r="E466" s="81">
        <v>25000.0</v>
      </c>
      <c r="F466" s="15"/>
      <c r="G466" s="44"/>
    </row>
    <row r="467" ht="14.25" customHeight="1">
      <c r="B467" s="14">
        <f t="shared" si="1"/>
        <v>13</v>
      </c>
      <c r="C467" s="83">
        <v>45558.0</v>
      </c>
      <c r="D467" s="18" t="s">
        <v>240</v>
      </c>
      <c r="E467" s="81">
        <v>100000.0</v>
      </c>
      <c r="F467" s="15"/>
      <c r="G467" s="44"/>
    </row>
    <row r="468" ht="14.25" customHeight="1">
      <c r="B468" s="14">
        <f t="shared" si="1"/>
        <v>14</v>
      </c>
      <c r="C468" s="83">
        <v>45559.0</v>
      </c>
      <c r="D468" s="18" t="s">
        <v>994</v>
      </c>
      <c r="E468" s="81">
        <v>50000.0</v>
      </c>
      <c r="F468" s="15"/>
      <c r="G468" s="47" t="s">
        <v>13</v>
      </c>
    </row>
    <row r="469" ht="14.25" customHeight="1">
      <c r="B469" s="14">
        <f t="shared" si="1"/>
        <v>15</v>
      </c>
      <c r="C469" s="83">
        <v>45559.0</v>
      </c>
      <c r="D469" s="18" t="s">
        <v>282</v>
      </c>
      <c r="E469" s="81">
        <v>78882.0</v>
      </c>
      <c r="F469" s="15"/>
      <c r="G469" s="47"/>
    </row>
    <row r="470" ht="14.25" customHeight="1">
      <c r="B470" s="14">
        <f t="shared" si="1"/>
        <v>16</v>
      </c>
      <c r="C470" s="83">
        <v>45559.0</v>
      </c>
      <c r="D470" s="18" t="s">
        <v>185</v>
      </c>
      <c r="E470" s="81">
        <v>20000.0</v>
      </c>
      <c r="F470" s="15"/>
    </row>
    <row r="471" ht="14.25" customHeight="1">
      <c r="B471" s="14">
        <f t="shared" si="1"/>
        <v>17</v>
      </c>
      <c r="C471" s="83">
        <v>45559.0</v>
      </c>
      <c r="D471" s="18" t="s">
        <v>66</v>
      </c>
      <c r="E471" s="81">
        <v>100000.0</v>
      </c>
      <c r="F471" s="15"/>
      <c r="G471" s="44"/>
    </row>
    <row r="472" ht="14.25" customHeight="1">
      <c r="B472" s="14">
        <f t="shared" si="1"/>
        <v>18</v>
      </c>
      <c r="C472" s="83">
        <v>45559.0</v>
      </c>
      <c r="D472" s="18" t="s">
        <v>192</v>
      </c>
      <c r="E472" s="81">
        <v>500000.0</v>
      </c>
      <c r="F472" s="15"/>
      <c r="G472" s="87"/>
    </row>
    <row r="473" ht="14.25" customHeight="1">
      <c r="B473" s="14">
        <f t="shared" si="1"/>
        <v>19</v>
      </c>
      <c r="C473" s="83">
        <v>45559.0</v>
      </c>
      <c r="D473" s="18" t="s">
        <v>53</v>
      </c>
      <c r="E473" s="81">
        <v>100000.0</v>
      </c>
      <c r="F473" s="15"/>
      <c r="G473" s="87"/>
    </row>
    <row r="474" ht="14.25" customHeight="1">
      <c r="B474" s="14">
        <f t="shared" si="1"/>
        <v>20</v>
      </c>
      <c r="C474" s="83">
        <v>45559.0</v>
      </c>
      <c r="D474" s="18" t="s">
        <v>1048</v>
      </c>
      <c r="E474" s="15"/>
      <c r="F474" s="81">
        <v>3000000.0</v>
      </c>
      <c r="G474" s="87"/>
    </row>
    <row r="475" ht="14.25" customHeight="1">
      <c r="B475" s="14">
        <f t="shared" si="1"/>
        <v>21</v>
      </c>
      <c r="C475" s="83">
        <v>45559.0</v>
      </c>
      <c r="D475" s="18" t="s">
        <v>951</v>
      </c>
      <c r="E475" s="15"/>
      <c r="F475" s="81">
        <v>3000000.0</v>
      </c>
      <c r="G475" s="87"/>
    </row>
    <row r="476" ht="14.25" customHeight="1">
      <c r="B476" s="14">
        <f t="shared" si="1"/>
        <v>22</v>
      </c>
      <c r="C476" s="83">
        <v>45559.0</v>
      </c>
      <c r="D476" s="18" t="s">
        <v>652</v>
      </c>
      <c r="E476" s="15"/>
      <c r="F476" s="81">
        <v>3000000.0</v>
      </c>
      <c r="G476" s="87"/>
    </row>
    <row r="477" ht="14.25" customHeight="1">
      <c r="B477" s="14">
        <f t="shared" si="1"/>
        <v>23</v>
      </c>
      <c r="C477" s="83">
        <v>45559.0</v>
      </c>
      <c r="D477" s="18" t="s">
        <v>653</v>
      </c>
      <c r="E477" s="15"/>
      <c r="F477" s="81">
        <v>3000000.0</v>
      </c>
      <c r="G477" s="87"/>
    </row>
    <row r="478" ht="14.25" customHeight="1">
      <c r="B478" s="14">
        <f t="shared" si="1"/>
        <v>24</v>
      </c>
      <c r="C478" s="83">
        <v>45559.0</v>
      </c>
      <c r="D478" s="18" t="s">
        <v>834</v>
      </c>
      <c r="E478" s="15"/>
      <c r="F478" s="81">
        <v>3000000.0</v>
      </c>
      <c r="G478" s="87"/>
    </row>
    <row r="479" ht="14.25" customHeight="1">
      <c r="B479" s="14">
        <f t="shared" si="1"/>
        <v>25</v>
      </c>
      <c r="C479" s="83">
        <v>45559.0</v>
      </c>
      <c r="D479" s="18" t="s">
        <v>301</v>
      </c>
      <c r="E479" s="15"/>
      <c r="F479" s="81">
        <v>3000000.0</v>
      </c>
      <c r="G479" s="88"/>
    </row>
    <row r="480" ht="14.25" customHeight="1">
      <c r="B480" s="14">
        <f t="shared" si="1"/>
        <v>26</v>
      </c>
      <c r="C480" s="83">
        <v>45559.0</v>
      </c>
      <c r="D480" s="18" t="s">
        <v>1130</v>
      </c>
      <c r="E480" s="15"/>
      <c r="F480" s="81">
        <v>3000000.0</v>
      </c>
      <c r="G480" s="87"/>
    </row>
    <row r="481" ht="14.25" customHeight="1">
      <c r="B481" s="14">
        <f t="shared" si="1"/>
        <v>27</v>
      </c>
      <c r="C481" s="83">
        <v>45559.0</v>
      </c>
      <c r="D481" s="18" t="s">
        <v>1150</v>
      </c>
      <c r="E481" s="81">
        <v>100000.0</v>
      </c>
      <c r="F481" s="15"/>
      <c r="G481" s="87"/>
    </row>
    <row r="482" ht="14.25" customHeight="1">
      <c r="B482" s="14">
        <f t="shared" si="1"/>
        <v>28</v>
      </c>
      <c r="C482" s="83">
        <v>45560.0</v>
      </c>
      <c r="D482" s="18" t="s">
        <v>71</v>
      </c>
      <c r="E482" s="81">
        <v>500000.0</v>
      </c>
      <c r="F482" s="15"/>
      <c r="G482" s="17" t="s">
        <v>13</v>
      </c>
    </row>
    <row r="483" ht="14.25" customHeight="1">
      <c r="B483" s="14">
        <f t="shared" si="1"/>
        <v>29</v>
      </c>
      <c r="C483" s="83">
        <v>45560.0</v>
      </c>
      <c r="D483" s="18" t="s">
        <v>66</v>
      </c>
      <c r="E483" s="81">
        <v>100000.0</v>
      </c>
      <c r="F483" s="15"/>
      <c r="G483" s="88"/>
    </row>
    <row r="484" ht="14.25" customHeight="1">
      <c r="B484" s="14">
        <f t="shared" si="1"/>
        <v>30</v>
      </c>
      <c r="C484" s="83">
        <v>45560.0</v>
      </c>
      <c r="D484" s="18" t="s">
        <v>332</v>
      </c>
      <c r="E484" s="81">
        <v>500000.0</v>
      </c>
      <c r="F484" s="15"/>
      <c r="G484" s="87"/>
    </row>
    <row r="485" ht="14.25" customHeight="1">
      <c r="B485" s="14">
        <f t="shared" si="1"/>
        <v>31</v>
      </c>
      <c r="C485" s="83">
        <v>45560.0</v>
      </c>
      <c r="D485" s="18" t="s">
        <v>185</v>
      </c>
      <c r="E485" s="81">
        <v>40000.0</v>
      </c>
      <c r="F485" s="15"/>
      <c r="G485" s="44"/>
    </row>
    <row r="486" ht="14.25" customHeight="1">
      <c r="B486" s="14">
        <f t="shared" si="1"/>
        <v>32</v>
      </c>
      <c r="C486" s="83">
        <v>45560.0</v>
      </c>
      <c r="D486" s="18" t="s">
        <v>364</v>
      </c>
      <c r="E486" s="81">
        <v>300000.0</v>
      </c>
      <c r="F486" s="15"/>
      <c r="G486" s="87"/>
    </row>
    <row r="487" ht="14.25" customHeight="1">
      <c r="B487" s="14">
        <f t="shared" si="1"/>
        <v>33</v>
      </c>
      <c r="C487" s="83">
        <v>45560.0</v>
      </c>
      <c r="D487" s="18" t="s">
        <v>1151</v>
      </c>
      <c r="E487" s="81">
        <v>10000.0</v>
      </c>
      <c r="F487" s="15"/>
      <c r="G487" s="93"/>
    </row>
    <row r="488" ht="14.25" customHeight="1">
      <c r="B488" s="14">
        <f t="shared" si="1"/>
        <v>34</v>
      </c>
      <c r="C488" s="83">
        <v>45560.0</v>
      </c>
      <c r="D488" s="18" t="s">
        <v>282</v>
      </c>
      <c r="E488" s="81">
        <v>78882.0</v>
      </c>
      <c r="F488" s="15"/>
      <c r="G488" s="87"/>
    </row>
    <row r="489" ht="14.25" customHeight="1">
      <c r="B489" s="14">
        <f t="shared" si="1"/>
        <v>35</v>
      </c>
      <c r="C489" s="83">
        <v>45560.0</v>
      </c>
      <c r="D489" s="18" t="s">
        <v>203</v>
      </c>
      <c r="E489" s="81">
        <v>50000.0</v>
      </c>
      <c r="F489" s="15"/>
      <c r="G489" s="43"/>
    </row>
    <row r="490" ht="14.25" customHeight="1">
      <c r="B490" s="14">
        <f t="shared" si="1"/>
        <v>36</v>
      </c>
      <c r="C490" s="83">
        <v>45560.0</v>
      </c>
      <c r="D490" s="18" t="s">
        <v>846</v>
      </c>
      <c r="E490" s="81">
        <v>500000.0</v>
      </c>
      <c r="F490" s="15"/>
      <c r="G490" s="87"/>
    </row>
    <row r="491" ht="14.25" customHeight="1">
      <c r="B491" s="14">
        <f t="shared" si="1"/>
        <v>37</v>
      </c>
      <c r="C491" s="83">
        <v>45560.0</v>
      </c>
      <c r="D491" s="18" t="s">
        <v>366</v>
      </c>
      <c r="E491" s="81">
        <v>1500000.0</v>
      </c>
      <c r="F491" s="15"/>
      <c r="G491" s="105" t="s">
        <v>13</v>
      </c>
    </row>
    <row r="492" ht="14.25" customHeight="1">
      <c r="B492" s="14">
        <f t="shared" si="1"/>
        <v>38</v>
      </c>
      <c r="C492" s="83">
        <v>45560.0</v>
      </c>
      <c r="D492" s="18" t="s">
        <v>801</v>
      </c>
      <c r="E492" s="81">
        <v>131000.0</v>
      </c>
      <c r="F492" s="15"/>
      <c r="G492" s="87"/>
    </row>
    <row r="493" ht="14.25" customHeight="1">
      <c r="B493" s="14">
        <f t="shared" si="1"/>
        <v>39</v>
      </c>
      <c r="C493" s="83">
        <v>45561.0</v>
      </c>
      <c r="D493" s="18" t="s">
        <v>805</v>
      </c>
      <c r="E493" s="81">
        <v>300000.0</v>
      </c>
      <c r="F493" s="15"/>
      <c r="G493" s="94"/>
    </row>
    <row r="494" ht="14.25" customHeight="1">
      <c r="B494" s="14">
        <f t="shared" si="1"/>
        <v>40</v>
      </c>
      <c r="C494" s="83">
        <v>45561.0</v>
      </c>
      <c r="D494" s="18" t="s">
        <v>1152</v>
      </c>
      <c r="E494" s="81">
        <v>5153.0</v>
      </c>
      <c r="F494" s="15"/>
      <c r="G494" s="95" t="s">
        <v>1134</v>
      </c>
    </row>
    <row r="495" ht="14.25" customHeight="1">
      <c r="B495" s="14">
        <f t="shared" si="1"/>
        <v>41</v>
      </c>
      <c r="C495" s="83">
        <v>45561.0</v>
      </c>
      <c r="D495" s="18" t="s">
        <v>70</v>
      </c>
      <c r="E495" s="81">
        <v>141.0</v>
      </c>
      <c r="F495" s="15"/>
      <c r="G495" s="94"/>
    </row>
    <row r="496" ht="14.25" customHeight="1">
      <c r="B496" s="14">
        <f t="shared" si="1"/>
        <v>42</v>
      </c>
      <c r="C496" s="83">
        <v>45561.0</v>
      </c>
      <c r="D496" s="18" t="s">
        <v>282</v>
      </c>
      <c r="E496" s="81">
        <v>78882.0</v>
      </c>
      <c r="F496" s="15"/>
      <c r="G496" s="95"/>
    </row>
    <row r="497" ht="14.25" customHeight="1">
      <c r="B497" s="14">
        <f t="shared" si="1"/>
        <v>43</v>
      </c>
      <c r="C497" s="83">
        <v>45561.0</v>
      </c>
      <c r="D497" s="18" t="s">
        <v>850</v>
      </c>
      <c r="E497" s="81">
        <v>50000.0</v>
      </c>
      <c r="F497" s="15"/>
      <c r="G497" s="94"/>
    </row>
    <row r="498" ht="14.25" customHeight="1">
      <c r="B498" s="14">
        <f t="shared" si="1"/>
        <v>44</v>
      </c>
      <c r="C498" s="83">
        <v>45561.0</v>
      </c>
      <c r="D498" s="18" t="s">
        <v>185</v>
      </c>
      <c r="E498" s="81">
        <v>40000.0</v>
      </c>
      <c r="F498" s="15"/>
      <c r="G498" s="43"/>
    </row>
    <row r="499" ht="14.25" customHeight="1">
      <c r="B499" s="14">
        <f t="shared" si="1"/>
        <v>45</v>
      </c>
      <c r="C499" s="83">
        <v>45561.0</v>
      </c>
      <c r="D499" s="18" t="s">
        <v>957</v>
      </c>
      <c r="E499" s="81">
        <v>20000.0</v>
      </c>
      <c r="F499" s="15"/>
      <c r="G499" s="94"/>
    </row>
    <row r="500" ht="14.25" customHeight="1">
      <c r="B500" s="14">
        <f t="shared" si="1"/>
        <v>46</v>
      </c>
      <c r="C500" s="83">
        <v>45561.0</v>
      </c>
      <c r="D500" s="18" t="s">
        <v>368</v>
      </c>
      <c r="E500" s="81">
        <v>50000.0</v>
      </c>
      <c r="F500" s="15"/>
      <c r="G500" s="94"/>
    </row>
    <row r="501" ht="14.25" customHeight="1">
      <c r="B501" s="14">
        <f t="shared" si="1"/>
        <v>47</v>
      </c>
      <c r="C501" s="83">
        <v>45561.0</v>
      </c>
      <c r="D501" s="18" t="s">
        <v>180</v>
      </c>
      <c r="E501" s="81">
        <v>50000.0</v>
      </c>
      <c r="F501" s="15"/>
      <c r="G501" s="43"/>
    </row>
    <row r="502" ht="14.25" customHeight="1">
      <c r="B502" s="14">
        <f t="shared" si="1"/>
        <v>48</v>
      </c>
      <c r="C502" s="83">
        <v>45561.0</v>
      </c>
      <c r="D502" s="18" t="s">
        <v>319</v>
      </c>
      <c r="E502" s="81">
        <v>400000.0</v>
      </c>
      <c r="F502" s="15"/>
      <c r="G502" s="44"/>
    </row>
    <row r="503" ht="14.25" customHeight="1">
      <c r="B503" s="14">
        <f t="shared" si="1"/>
        <v>49</v>
      </c>
      <c r="C503" s="83">
        <v>45561.0</v>
      </c>
      <c r="D503" s="18" t="s">
        <v>227</v>
      </c>
      <c r="E503" s="81">
        <v>200000.0</v>
      </c>
      <c r="F503" s="15"/>
      <c r="G503" s="94"/>
    </row>
    <row r="504" ht="14.25" customHeight="1">
      <c r="B504" s="14">
        <f t="shared" si="1"/>
        <v>50</v>
      </c>
      <c r="C504" s="83">
        <v>45561.0</v>
      </c>
      <c r="D504" s="18" t="s">
        <v>66</v>
      </c>
      <c r="E504" s="81">
        <v>100000.0</v>
      </c>
      <c r="F504" s="15"/>
      <c r="G504" s="94"/>
    </row>
    <row r="505" ht="14.25" customHeight="1">
      <c r="B505" s="14">
        <f t="shared" si="1"/>
        <v>51</v>
      </c>
      <c r="C505" s="83">
        <v>45561.0</v>
      </c>
      <c r="D505" s="18" t="s">
        <v>373</v>
      </c>
      <c r="E505" s="81">
        <v>40000.0</v>
      </c>
      <c r="F505" s="15"/>
      <c r="G505" s="95" t="s">
        <v>13</v>
      </c>
    </row>
    <row r="506" ht="14.25" customHeight="1">
      <c r="B506" s="14">
        <f t="shared" si="1"/>
        <v>52</v>
      </c>
      <c r="C506" s="83">
        <v>45562.0</v>
      </c>
      <c r="D506" s="18" t="s">
        <v>22</v>
      </c>
      <c r="E506" s="81">
        <v>20000.0</v>
      </c>
      <c r="F506" s="15"/>
      <c r="G506" s="94"/>
    </row>
    <row r="507" ht="14.25" customHeight="1">
      <c r="B507" s="14">
        <f t="shared" si="1"/>
        <v>53</v>
      </c>
      <c r="C507" s="83">
        <v>45562.0</v>
      </c>
      <c r="D507" s="18" t="s">
        <v>775</v>
      </c>
      <c r="E507" s="81">
        <v>500055.0</v>
      </c>
      <c r="F507" s="15"/>
      <c r="G507" s="105" t="s">
        <v>538</v>
      </c>
    </row>
    <row r="508" ht="14.25" customHeight="1">
      <c r="B508" s="14">
        <f t="shared" si="1"/>
        <v>54</v>
      </c>
      <c r="C508" s="83">
        <v>45562.0</v>
      </c>
      <c r="D508" s="18" t="s">
        <v>388</v>
      </c>
      <c r="E508" s="81">
        <v>150000.0</v>
      </c>
      <c r="F508" s="15"/>
      <c r="G508" s="130"/>
    </row>
    <row r="509" ht="14.25" customHeight="1">
      <c r="B509" s="14">
        <f t="shared" si="1"/>
        <v>55</v>
      </c>
      <c r="C509" s="83">
        <v>45562.0</v>
      </c>
      <c r="D509" s="18" t="s">
        <v>177</v>
      </c>
      <c r="E509" s="81">
        <v>600000.0</v>
      </c>
      <c r="F509" s="15"/>
      <c r="G509" s="45" t="s">
        <v>56</v>
      </c>
    </row>
    <row r="510" ht="14.25" customHeight="1">
      <c r="B510" s="14">
        <f t="shared" si="1"/>
        <v>56</v>
      </c>
      <c r="C510" s="83">
        <v>45562.0</v>
      </c>
      <c r="D510" s="18" t="s">
        <v>1036</v>
      </c>
      <c r="E510" s="81">
        <v>200000.0</v>
      </c>
      <c r="F510" s="15"/>
      <c r="G510" s="87"/>
    </row>
    <row r="511" ht="14.25" customHeight="1">
      <c r="B511" s="14">
        <f t="shared" si="1"/>
        <v>57</v>
      </c>
      <c r="C511" s="83">
        <v>45562.0</v>
      </c>
      <c r="D511" s="18" t="s">
        <v>66</v>
      </c>
      <c r="E511" s="81">
        <v>100000.0</v>
      </c>
      <c r="F511" s="15"/>
      <c r="G511" s="43"/>
    </row>
    <row r="512" ht="14.25" customHeight="1">
      <c r="B512" s="14">
        <f t="shared" si="1"/>
        <v>58</v>
      </c>
      <c r="C512" s="83">
        <v>45562.0</v>
      </c>
      <c r="D512" s="28" t="s">
        <v>334</v>
      </c>
      <c r="E512" s="91">
        <v>100000.0</v>
      </c>
      <c r="F512" s="27"/>
      <c r="G512" s="94"/>
    </row>
    <row r="513" ht="14.25" customHeight="1">
      <c r="B513" s="14">
        <f t="shared" si="1"/>
        <v>59</v>
      </c>
      <c r="C513" s="83">
        <v>45562.0</v>
      </c>
      <c r="D513" s="28" t="s">
        <v>185</v>
      </c>
      <c r="E513" s="91">
        <v>20000.0</v>
      </c>
      <c r="F513" s="27"/>
      <c r="G513" s="94"/>
    </row>
    <row r="514" ht="14.25" customHeight="1">
      <c r="B514" s="14">
        <f t="shared" si="1"/>
        <v>60</v>
      </c>
      <c r="C514" s="83">
        <v>45562.0</v>
      </c>
      <c r="D514" s="28" t="s">
        <v>384</v>
      </c>
      <c r="E514" s="91">
        <v>5000000.0</v>
      </c>
      <c r="F514" s="27"/>
      <c r="G514" s="44"/>
    </row>
    <row r="515" ht="14.25" customHeight="1">
      <c r="B515" s="14">
        <f t="shared" si="1"/>
        <v>61</v>
      </c>
      <c r="C515" s="83">
        <v>45562.0</v>
      </c>
      <c r="D515" s="28" t="s">
        <v>282</v>
      </c>
      <c r="E515" s="91">
        <v>78882.0</v>
      </c>
      <c r="F515" s="27"/>
      <c r="G515" s="45"/>
    </row>
    <row r="516" ht="14.25" customHeight="1">
      <c r="B516" s="14">
        <f t="shared" si="1"/>
        <v>62</v>
      </c>
      <c r="C516" s="83">
        <v>45562.0</v>
      </c>
      <c r="D516" s="28" t="s">
        <v>183</v>
      </c>
      <c r="E516" s="91">
        <v>100000.0</v>
      </c>
      <c r="F516" s="27"/>
      <c r="G516" s="44"/>
    </row>
    <row r="517" ht="14.25" customHeight="1">
      <c r="B517" s="14">
        <f t="shared" si="1"/>
        <v>63</v>
      </c>
      <c r="C517" s="83">
        <v>45562.0</v>
      </c>
      <c r="D517" s="28" t="s">
        <v>234</v>
      </c>
      <c r="E517" s="91">
        <v>120000.0</v>
      </c>
      <c r="F517" s="27"/>
      <c r="G517" s="43"/>
    </row>
    <row r="518" ht="14.25" customHeight="1">
      <c r="B518" s="14">
        <f t="shared" si="1"/>
        <v>64</v>
      </c>
      <c r="C518" s="83">
        <v>45562.0</v>
      </c>
      <c r="D518" s="28" t="s">
        <v>130</v>
      </c>
      <c r="E518" s="91">
        <v>50000.0</v>
      </c>
      <c r="F518" s="27"/>
      <c r="G518" s="129" t="s">
        <v>13</v>
      </c>
    </row>
    <row r="519" ht="14.25" customHeight="1">
      <c r="B519" s="14">
        <f t="shared" si="1"/>
        <v>65</v>
      </c>
      <c r="C519" s="83">
        <v>45562.0</v>
      </c>
      <c r="D519" s="28" t="s">
        <v>1153</v>
      </c>
      <c r="E519" s="91">
        <v>600000.0</v>
      </c>
      <c r="F519" s="27"/>
      <c r="G519" s="130"/>
    </row>
    <row r="520" ht="14.25" customHeight="1">
      <c r="B520" s="14">
        <f t="shared" si="1"/>
        <v>66</v>
      </c>
      <c r="C520" s="83">
        <v>45562.0</v>
      </c>
      <c r="D520" s="28" t="s">
        <v>70</v>
      </c>
      <c r="E520" s="91">
        <v>1000000.0</v>
      </c>
      <c r="F520" s="27"/>
      <c r="G520" s="43"/>
    </row>
    <row r="521" ht="14.25" customHeight="1">
      <c r="B521" s="14">
        <f t="shared" si="1"/>
        <v>67</v>
      </c>
      <c r="C521" s="83">
        <v>45562.0</v>
      </c>
      <c r="D521" s="28" t="s">
        <v>1040</v>
      </c>
      <c r="E521" s="91">
        <v>100000.0</v>
      </c>
      <c r="F521" s="27"/>
      <c r="G521" s="87"/>
    </row>
    <row r="522" ht="14.25" customHeight="1">
      <c r="B522" s="14">
        <f t="shared" si="1"/>
        <v>68</v>
      </c>
      <c r="C522" s="83">
        <v>45562.0</v>
      </c>
      <c r="D522" s="28" t="s">
        <v>209</v>
      </c>
      <c r="E522" s="91">
        <v>500000.0</v>
      </c>
      <c r="F522" s="27"/>
      <c r="G522" s="130"/>
    </row>
    <row r="523" ht="14.25" customHeight="1">
      <c r="B523" s="14">
        <f t="shared" si="1"/>
        <v>69</v>
      </c>
      <c r="C523" s="83">
        <v>45563.0</v>
      </c>
      <c r="D523" s="28" t="s">
        <v>171</v>
      </c>
      <c r="E523" s="91">
        <v>300000.0</v>
      </c>
      <c r="F523" s="27"/>
      <c r="G523" s="130"/>
    </row>
    <row r="524" ht="14.25" customHeight="1">
      <c r="B524" s="14">
        <f t="shared" si="1"/>
        <v>70</v>
      </c>
      <c r="C524" s="83">
        <v>45563.0</v>
      </c>
      <c r="D524" s="28" t="s">
        <v>124</v>
      </c>
      <c r="E524" s="91">
        <v>128225.0</v>
      </c>
      <c r="F524" s="27"/>
      <c r="G524" s="45"/>
    </row>
    <row r="525" ht="14.25" customHeight="1">
      <c r="B525" s="14">
        <f t="shared" si="1"/>
        <v>71</v>
      </c>
      <c r="C525" s="83">
        <v>45563.0</v>
      </c>
      <c r="D525" s="28" t="s">
        <v>1114</v>
      </c>
      <c r="E525" s="91">
        <v>200000.0</v>
      </c>
      <c r="F525" s="27"/>
      <c r="G525" s="44"/>
    </row>
    <row r="526" ht="14.25" customHeight="1">
      <c r="B526" s="14">
        <f t="shared" si="1"/>
        <v>72</v>
      </c>
      <c r="C526" s="83">
        <v>45563.0</v>
      </c>
      <c r="D526" s="28" t="s">
        <v>282</v>
      </c>
      <c r="E526" s="91">
        <v>78882.0</v>
      </c>
      <c r="F526" s="27"/>
      <c r="G526" s="45"/>
    </row>
    <row r="527" ht="14.25" customHeight="1">
      <c r="B527" s="14">
        <f t="shared" si="1"/>
        <v>73</v>
      </c>
      <c r="C527" s="83">
        <v>45563.0</v>
      </c>
      <c r="D527" s="28" t="s">
        <v>501</v>
      </c>
      <c r="E527" s="91">
        <v>50000.0</v>
      </c>
      <c r="F527" s="27"/>
      <c r="G527" s="44"/>
    </row>
    <row r="528" ht="14.25" customHeight="1">
      <c r="B528" s="14">
        <f t="shared" si="1"/>
        <v>74</v>
      </c>
      <c r="C528" s="83">
        <v>45563.0</v>
      </c>
      <c r="D528" s="28" t="s">
        <v>162</v>
      </c>
      <c r="E528" s="91">
        <v>100000.0</v>
      </c>
      <c r="F528" s="27"/>
      <c r="G528" s="43"/>
    </row>
    <row r="529" ht="14.25" customHeight="1">
      <c r="B529" s="14">
        <f t="shared" si="1"/>
        <v>75</v>
      </c>
      <c r="C529" s="83">
        <v>45563.0</v>
      </c>
      <c r="D529" s="28" t="s">
        <v>486</v>
      </c>
      <c r="E529" s="91">
        <v>100000.0</v>
      </c>
      <c r="F529" s="27"/>
      <c r="G529" s="130"/>
    </row>
    <row r="530" ht="14.25" customHeight="1">
      <c r="B530" s="14">
        <f t="shared" si="1"/>
        <v>76</v>
      </c>
      <c r="C530" s="83">
        <v>45563.0</v>
      </c>
      <c r="D530" s="28" t="s">
        <v>130</v>
      </c>
      <c r="E530" s="91">
        <v>50000.0</v>
      </c>
      <c r="F530" s="27"/>
      <c r="G530" s="45" t="s">
        <v>13</v>
      </c>
    </row>
    <row r="531" ht="14.25" customHeight="1">
      <c r="B531" s="14">
        <f t="shared" si="1"/>
        <v>77</v>
      </c>
      <c r="C531" s="83">
        <v>45563.0</v>
      </c>
      <c r="D531" s="28" t="s">
        <v>226</v>
      </c>
      <c r="E531" s="91">
        <v>150000.0</v>
      </c>
      <c r="F531" s="27"/>
      <c r="G531" s="87"/>
    </row>
    <row r="532" ht="14.25" customHeight="1">
      <c r="B532" s="14">
        <f t="shared" si="1"/>
        <v>78</v>
      </c>
      <c r="C532" s="83">
        <v>45563.0</v>
      </c>
      <c r="D532" s="28" t="s">
        <v>66</v>
      </c>
      <c r="E532" s="91">
        <v>100000.0</v>
      </c>
      <c r="F532" s="27"/>
      <c r="G532" s="130"/>
    </row>
    <row r="533" ht="14.25" customHeight="1">
      <c r="B533" s="14">
        <f t="shared" si="1"/>
        <v>79</v>
      </c>
      <c r="C533" s="83">
        <v>45563.0</v>
      </c>
      <c r="D533" s="28" t="s">
        <v>375</v>
      </c>
      <c r="E533" s="91">
        <v>6000000.0</v>
      </c>
      <c r="F533" s="27"/>
      <c r="G533" s="43"/>
    </row>
    <row r="534" ht="14.25" customHeight="1">
      <c r="B534" s="14">
        <f t="shared" si="1"/>
        <v>80</v>
      </c>
      <c r="C534" s="83">
        <v>45564.0</v>
      </c>
      <c r="D534" s="28" t="s">
        <v>1048</v>
      </c>
      <c r="E534" s="27"/>
      <c r="F534" s="91">
        <v>3000000.0</v>
      </c>
      <c r="G534" s="130"/>
    </row>
    <row r="535" ht="14.25" customHeight="1">
      <c r="B535" s="14">
        <f t="shared" si="1"/>
        <v>81</v>
      </c>
      <c r="C535" s="83">
        <v>45564.0</v>
      </c>
      <c r="D535" s="28" t="s">
        <v>962</v>
      </c>
      <c r="E535" s="27"/>
      <c r="F535" s="91">
        <v>3000000.0</v>
      </c>
      <c r="G535" s="43"/>
    </row>
    <row r="536" ht="14.25" customHeight="1">
      <c r="B536" s="14">
        <f t="shared" si="1"/>
        <v>82</v>
      </c>
      <c r="C536" s="83">
        <v>45564.0</v>
      </c>
      <c r="D536" s="28" t="s">
        <v>625</v>
      </c>
      <c r="E536" s="27"/>
      <c r="F536" s="91">
        <v>3000000.0</v>
      </c>
      <c r="G536" s="43"/>
    </row>
    <row r="537" ht="14.25" customHeight="1">
      <c r="B537" s="14">
        <f t="shared" si="1"/>
        <v>83</v>
      </c>
      <c r="C537" s="83">
        <v>45564.0</v>
      </c>
      <c r="D537" s="28" t="s">
        <v>149</v>
      </c>
      <c r="E537" s="27"/>
      <c r="F537" s="91">
        <v>3000000.0</v>
      </c>
      <c r="G537" s="43"/>
    </row>
    <row r="538" ht="14.25" customHeight="1">
      <c r="B538" s="14">
        <f t="shared" si="1"/>
        <v>84</v>
      </c>
      <c r="C538" s="83">
        <v>45564.0</v>
      </c>
      <c r="D538" s="28" t="s">
        <v>1122</v>
      </c>
      <c r="E538" s="27"/>
      <c r="F538" s="91">
        <v>3000000.0</v>
      </c>
      <c r="G538" s="43"/>
    </row>
    <row r="539" ht="14.25" customHeight="1">
      <c r="B539" s="14">
        <f t="shared" si="1"/>
        <v>85</v>
      </c>
      <c r="C539" s="83">
        <v>45564.0</v>
      </c>
      <c r="D539" s="28" t="s">
        <v>1154</v>
      </c>
      <c r="E539" s="27"/>
      <c r="F539" s="91">
        <v>3000000.0</v>
      </c>
      <c r="G539" s="43"/>
    </row>
    <row r="540" ht="14.25" customHeight="1">
      <c r="B540" s="14">
        <f t="shared" si="1"/>
        <v>86</v>
      </c>
      <c r="C540" s="83">
        <v>45564.0</v>
      </c>
      <c r="D540" s="28" t="s">
        <v>652</v>
      </c>
      <c r="E540" s="27"/>
      <c r="F540" s="91">
        <v>3000000.0</v>
      </c>
      <c r="G540" s="43"/>
    </row>
    <row r="541" ht="14.25" customHeight="1">
      <c r="B541" s="14">
        <f t="shared" si="1"/>
        <v>87</v>
      </c>
      <c r="C541" s="83">
        <v>45564.0</v>
      </c>
      <c r="D541" s="28" t="s">
        <v>653</v>
      </c>
      <c r="E541" s="27"/>
      <c r="F541" s="91">
        <v>3000000.0</v>
      </c>
      <c r="G541" s="43"/>
    </row>
    <row r="542" ht="14.25" customHeight="1">
      <c r="B542" s="14">
        <f t="shared" si="1"/>
        <v>88</v>
      </c>
      <c r="C542" s="83">
        <v>45564.0</v>
      </c>
      <c r="D542" s="28" t="s">
        <v>1123</v>
      </c>
      <c r="E542" s="27"/>
      <c r="F542" s="91">
        <v>3000000.0</v>
      </c>
      <c r="G542" s="43"/>
    </row>
    <row r="543" ht="14.25" customHeight="1">
      <c r="B543" s="14">
        <f t="shared" si="1"/>
        <v>89</v>
      </c>
      <c r="C543" s="83">
        <v>45564.0</v>
      </c>
      <c r="D543" s="28" t="s">
        <v>452</v>
      </c>
      <c r="E543" s="27"/>
      <c r="F543" s="91">
        <v>3000000.0</v>
      </c>
      <c r="G543" s="43"/>
    </row>
    <row r="544" ht="14.25" customHeight="1">
      <c r="B544" s="14">
        <f t="shared" si="1"/>
        <v>90</v>
      </c>
      <c r="C544" s="83">
        <v>45564.0</v>
      </c>
      <c r="D544" s="28" t="s">
        <v>154</v>
      </c>
      <c r="E544" s="27"/>
      <c r="F544" s="91">
        <v>3000000.0</v>
      </c>
      <c r="G544" s="43"/>
    </row>
    <row r="545" ht="14.25" customHeight="1">
      <c r="B545" s="14">
        <f t="shared" si="1"/>
        <v>91</v>
      </c>
      <c r="C545" s="83">
        <v>45564.0</v>
      </c>
      <c r="D545" s="28" t="s">
        <v>1066</v>
      </c>
      <c r="E545" s="27"/>
      <c r="F545" s="91">
        <v>3000000.0</v>
      </c>
      <c r="G545" s="43"/>
    </row>
    <row r="546" ht="14.25" customHeight="1">
      <c r="B546" s="14">
        <f t="shared" si="1"/>
        <v>92</v>
      </c>
      <c r="C546" s="83">
        <v>45564.0</v>
      </c>
      <c r="D546" s="28" t="s">
        <v>299</v>
      </c>
      <c r="E546" s="27"/>
      <c r="F546" s="91">
        <v>3000000.0</v>
      </c>
      <c r="G546" s="43"/>
    </row>
    <row r="547" ht="14.25" customHeight="1">
      <c r="B547" s="14">
        <f t="shared" si="1"/>
        <v>93</v>
      </c>
      <c r="C547" s="83">
        <v>45564.0</v>
      </c>
      <c r="D547" s="28" t="s">
        <v>1124</v>
      </c>
      <c r="E547" s="27"/>
      <c r="F547" s="91">
        <v>3000000.0</v>
      </c>
      <c r="G547" s="43"/>
    </row>
    <row r="548" ht="14.25" customHeight="1">
      <c r="B548" s="14">
        <f t="shared" si="1"/>
        <v>94</v>
      </c>
      <c r="C548" s="83">
        <v>45564.0</v>
      </c>
      <c r="D548" s="28" t="s">
        <v>282</v>
      </c>
      <c r="E548" s="91">
        <v>78882.0</v>
      </c>
      <c r="F548" s="91"/>
      <c r="G548" s="45"/>
    </row>
    <row r="549" ht="14.25" customHeight="1">
      <c r="B549" s="14">
        <f>B541+1</f>
        <v>88</v>
      </c>
      <c r="C549" s="83">
        <v>45564.0</v>
      </c>
      <c r="D549" s="28" t="s">
        <v>941</v>
      </c>
      <c r="E549" s="91">
        <v>30000.0</v>
      </c>
      <c r="F549" s="27"/>
      <c r="G549" s="43"/>
    </row>
    <row r="550" ht="14.25" customHeight="1">
      <c r="B550" s="14">
        <f t="shared" ref="B550:B593" si="2">B549+1</f>
        <v>89</v>
      </c>
      <c r="C550" s="83">
        <v>45564.0</v>
      </c>
      <c r="D550" s="28" t="s">
        <v>174</v>
      </c>
      <c r="E550" s="91">
        <v>250000.0</v>
      </c>
      <c r="F550" s="27"/>
      <c r="G550" s="129" t="s">
        <v>13</v>
      </c>
    </row>
    <row r="551" ht="14.25" customHeight="1">
      <c r="B551" s="14">
        <f t="shared" si="2"/>
        <v>90</v>
      </c>
      <c r="C551" s="83">
        <v>45564.0</v>
      </c>
      <c r="D551" s="28" t="s">
        <v>400</v>
      </c>
      <c r="E551" s="91">
        <v>70000.0</v>
      </c>
      <c r="F551" s="27"/>
      <c r="G551" s="43"/>
    </row>
    <row r="552" ht="14.25" customHeight="1">
      <c r="B552" s="14">
        <f t="shared" si="2"/>
        <v>91</v>
      </c>
      <c r="C552" s="83">
        <v>45564.0</v>
      </c>
      <c r="D552" s="28" t="s">
        <v>178</v>
      </c>
      <c r="E552" s="91">
        <v>1500000.0</v>
      </c>
      <c r="F552" s="27"/>
      <c r="G552" s="43"/>
    </row>
    <row r="553" ht="14.25" customHeight="1">
      <c r="B553" s="14">
        <f t="shared" si="2"/>
        <v>92</v>
      </c>
      <c r="C553" s="83">
        <v>45564.0</v>
      </c>
      <c r="D553" s="28" t="s">
        <v>390</v>
      </c>
      <c r="E553" s="91">
        <v>1000000.0</v>
      </c>
      <c r="F553" s="27"/>
      <c r="G553" s="43"/>
    </row>
    <row r="554" ht="14.25" customHeight="1">
      <c r="B554" s="14">
        <f t="shared" si="2"/>
        <v>93</v>
      </c>
      <c r="C554" s="83">
        <v>45564.0</v>
      </c>
      <c r="D554" s="28" t="s">
        <v>66</v>
      </c>
      <c r="E554" s="91">
        <v>100000.0</v>
      </c>
      <c r="F554" s="27"/>
      <c r="G554" s="43"/>
    </row>
    <row r="555" ht="14.25" customHeight="1">
      <c r="B555" s="14">
        <f t="shared" si="2"/>
        <v>94</v>
      </c>
      <c r="C555" s="83">
        <v>45564.0</v>
      </c>
      <c r="D555" s="28" t="s">
        <v>197</v>
      </c>
      <c r="E555" s="91">
        <v>100000.0</v>
      </c>
      <c r="F555" s="27"/>
      <c r="G555" s="45" t="s">
        <v>13</v>
      </c>
    </row>
    <row r="556" ht="14.25" customHeight="1">
      <c r="B556" s="14">
        <f t="shared" si="2"/>
        <v>95</v>
      </c>
      <c r="C556" s="83">
        <v>45564.0</v>
      </c>
      <c r="D556" s="28" t="s">
        <v>20</v>
      </c>
      <c r="E556" s="91">
        <v>50000.0</v>
      </c>
      <c r="F556" s="27"/>
      <c r="G556" s="43"/>
    </row>
    <row r="557" ht="14.25" customHeight="1">
      <c r="B557" s="14">
        <f t="shared" si="2"/>
        <v>96</v>
      </c>
      <c r="C557" s="83">
        <v>45564.0</v>
      </c>
      <c r="D557" s="28" t="s">
        <v>28</v>
      </c>
      <c r="E557" s="91">
        <v>1000000.0</v>
      </c>
      <c r="F557" s="27"/>
      <c r="G557" s="45" t="s">
        <v>13</v>
      </c>
    </row>
    <row r="558" ht="14.25" customHeight="1">
      <c r="B558" s="14">
        <f t="shared" si="2"/>
        <v>97</v>
      </c>
      <c r="C558" s="83">
        <v>45564.0</v>
      </c>
      <c r="D558" s="28" t="s">
        <v>788</v>
      </c>
      <c r="E558" s="91">
        <v>4000000.0</v>
      </c>
      <c r="F558" s="27"/>
      <c r="G558" s="45" t="s">
        <v>13</v>
      </c>
    </row>
    <row r="559" ht="14.25" customHeight="1">
      <c r="B559" s="14">
        <f t="shared" si="2"/>
        <v>98</v>
      </c>
      <c r="C559" s="83">
        <v>45564.0</v>
      </c>
      <c r="D559" s="28" t="s">
        <v>361</v>
      </c>
      <c r="E559" s="91">
        <v>100000.0</v>
      </c>
      <c r="F559" s="27"/>
      <c r="G559" s="43"/>
    </row>
    <row r="560" ht="14.25" customHeight="1">
      <c r="B560" s="14">
        <f t="shared" si="2"/>
        <v>99</v>
      </c>
      <c r="C560" s="83">
        <v>45564.0</v>
      </c>
      <c r="D560" s="28" t="s">
        <v>1155</v>
      </c>
      <c r="E560" s="91">
        <v>1000000.0</v>
      </c>
      <c r="F560" s="27"/>
      <c r="G560" s="43"/>
    </row>
    <row r="561" ht="14.25" customHeight="1">
      <c r="B561" s="14">
        <f t="shared" si="2"/>
        <v>100</v>
      </c>
      <c r="C561" s="83">
        <v>45564.0</v>
      </c>
      <c r="D561" s="28" t="s">
        <v>1156</v>
      </c>
      <c r="E561" s="91">
        <v>200000.0</v>
      </c>
      <c r="F561" s="27"/>
      <c r="G561" s="43"/>
    </row>
    <row r="562" ht="14.25" customHeight="1">
      <c r="B562" s="14">
        <f t="shared" si="2"/>
        <v>101</v>
      </c>
      <c r="C562" s="83">
        <v>45564.0</v>
      </c>
      <c r="D562" s="28" t="s">
        <v>12</v>
      </c>
      <c r="E562" s="91">
        <v>150000.0</v>
      </c>
      <c r="F562" s="27"/>
      <c r="G562" s="45" t="s">
        <v>13</v>
      </c>
    </row>
    <row r="563" ht="14.25" customHeight="1">
      <c r="B563" s="14">
        <f t="shared" si="2"/>
        <v>102</v>
      </c>
      <c r="C563" s="83">
        <v>45564.0</v>
      </c>
      <c r="D563" s="28" t="s">
        <v>1152</v>
      </c>
      <c r="E563" s="91">
        <v>5153.0</v>
      </c>
      <c r="F563" s="27"/>
      <c r="G563" s="45" t="s">
        <v>13</v>
      </c>
    </row>
    <row r="564" ht="14.25" customHeight="1">
      <c r="B564" s="14">
        <f t="shared" si="2"/>
        <v>103</v>
      </c>
      <c r="C564" s="83">
        <v>45564.0</v>
      </c>
      <c r="D564" s="28" t="s">
        <v>1157</v>
      </c>
      <c r="E564" s="91">
        <v>50000.0</v>
      </c>
      <c r="F564" s="27"/>
      <c r="G564" s="95" t="s">
        <v>13</v>
      </c>
    </row>
    <row r="565" ht="14.25" customHeight="1">
      <c r="B565" s="14">
        <f t="shared" si="2"/>
        <v>104</v>
      </c>
      <c r="C565" s="83">
        <v>45565.0</v>
      </c>
      <c r="D565" s="28" t="s">
        <v>1142</v>
      </c>
      <c r="E565" s="91">
        <v>300000.0</v>
      </c>
      <c r="F565" s="27"/>
      <c r="G565" s="43"/>
    </row>
    <row r="566" ht="14.25" customHeight="1">
      <c r="B566" s="14">
        <f t="shared" si="2"/>
        <v>105</v>
      </c>
      <c r="C566" s="83">
        <v>45565.0</v>
      </c>
      <c r="D566" s="28" t="s">
        <v>489</v>
      </c>
      <c r="E566" s="91">
        <v>200000.0</v>
      </c>
      <c r="F566" s="27"/>
      <c r="G566" s="45" t="s">
        <v>1158</v>
      </c>
    </row>
    <row r="567" ht="14.25" customHeight="1">
      <c r="B567" s="14">
        <f t="shared" si="2"/>
        <v>106</v>
      </c>
      <c r="C567" s="83">
        <v>45565.0</v>
      </c>
      <c r="D567" s="28" t="s">
        <v>489</v>
      </c>
      <c r="E567" s="91">
        <v>200000.0</v>
      </c>
      <c r="F567" s="27"/>
      <c r="G567" s="43"/>
    </row>
    <row r="568" ht="14.25" customHeight="1">
      <c r="B568" s="14">
        <f t="shared" si="2"/>
        <v>107</v>
      </c>
      <c r="C568" s="83">
        <v>45565.0</v>
      </c>
      <c r="D568" s="28" t="s">
        <v>751</v>
      </c>
      <c r="E568" s="91">
        <v>550000.0</v>
      </c>
      <c r="F568" s="27"/>
      <c r="G568" s="43"/>
    </row>
    <row r="569" ht="14.25" customHeight="1">
      <c r="B569" s="14">
        <f t="shared" si="2"/>
        <v>108</v>
      </c>
      <c r="C569" s="83">
        <v>45565.0</v>
      </c>
      <c r="D569" s="28" t="s">
        <v>42</v>
      </c>
      <c r="E569" s="91">
        <v>200000.0</v>
      </c>
      <c r="F569" s="27"/>
      <c r="G569" s="43"/>
    </row>
    <row r="570" ht="14.25" customHeight="1">
      <c r="B570" s="14">
        <f t="shared" si="2"/>
        <v>109</v>
      </c>
      <c r="C570" s="83">
        <v>45565.0</v>
      </c>
      <c r="D570" s="28" t="s">
        <v>9</v>
      </c>
      <c r="E570" s="91">
        <v>200000.0</v>
      </c>
      <c r="F570" s="27"/>
      <c r="G570" s="94"/>
    </row>
    <row r="571" ht="14.25" customHeight="1">
      <c r="B571" s="14">
        <f t="shared" si="2"/>
        <v>110</v>
      </c>
      <c r="C571" s="83">
        <v>45565.0</v>
      </c>
      <c r="D571" s="28" t="s">
        <v>185</v>
      </c>
      <c r="E571" s="91">
        <v>40000.0</v>
      </c>
      <c r="F571" s="27"/>
      <c r="G571" s="43"/>
    </row>
    <row r="572" ht="14.25" customHeight="1">
      <c r="B572" s="14">
        <f t="shared" si="2"/>
        <v>111</v>
      </c>
      <c r="C572" s="83">
        <v>45565.0</v>
      </c>
      <c r="D572" s="28" t="s">
        <v>131</v>
      </c>
      <c r="E572" s="91">
        <v>300000.0</v>
      </c>
      <c r="F572" s="27"/>
      <c r="G572" s="43"/>
    </row>
    <row r="573" ht="14.25" customHeight="1">
      <c r="B573" s="14">
        <f t="shared" si="2"/>
        <v>112</v>
      </c>
      <c r="C573" s="83">
        <v>45565.0</v>
      </c>
      <c r="D573" s="28" t="s">
        <v>282</v>
      </c>
      <c r="E573" s="91">
        <v>78882.0</v>
      </c>
      <c r="F573" s="27"/>
      <c r="G573" s="45"/>
    </row>
    <row r="574" ht="14.25" customHeight="1">
      <c r="B574" s="14">
        <f t="shared" si="2"/>
        <v>113</v>
      </c>
      <c r="C574" s="83">
        <v>45565.0</v>
      </c>
      <c r="D574" s="28" t="s">
        <v>1046</v>
      </c>
      <c r="E574" s="91">
        <v>300000.0</v>
      </c>
      <c r="F574" s="27"/>
      <c r="G574" s="43"/>
    </row>
    <row r="575" ht="14.25" customHeight="1">
      <c r="B575" s="14">
        <f t="shared" si="2"/>
        <v>114</v>
      </c>
      <c r="C575" s="83">
        <v>45565.0</v>
      </c>
      <c r="D575" s="28" t="s">
        <v>710</v>
      </c>
      <c r="E575" s="91">
        <v>100000.0</v>
      </c>
      <c r="F575" s="27"/>
      <c r="G575" s="43"/>
    </row>
    <row r="576" ht="14.25" customHeight="1">
      <c r="B576" s="14">
        <f t="shared" si="2"/>
        <v>115</v>
      </c>
      <c r="C576" s="83">
        <v>45565.0</v>
      </c>
      <c r="D576" s="28" t="s">
        <v>213</v>
      </c>
      <c r="E576" s="91">
        <v>500000.0</v>
      </c>
      <c r="F576" s="27"/>
      <c r="G576" s="45" t="s">
        <v>13</v>
      </c>
    </row>
    <row r="577" ht="14.25" customHeight="1">
      <c r="B577" s="14">
        <f t="shared" si="2"/>
        <v>116</v>
      </c>
      <c r="C577" s="83">
        <v>45565.0</v>
      </c>
      <c r="D577" s="28" t="s">
        <v>183</v>
      </c>
      <c r="E577" s="91">
        <v>100000.0</v>
      </c>
      <c r="F577" s="27"/>
      <c r="G577" s="43"/>
    </row>
    <row r="578" ht="14.25" customHeight="1">
      <c r="B578" s="14">
        <f t="shared" si="2"/>
        <v>117</v>
      </c>
      <c r="C578" s="83">
        <v>45565.0</v>
      </c>
      <c r="D578" s="28" t="s">
        <v>65</v>
      </c>
      <c r="E578" s="91">
        <v>300000.0</v>
      </c>
      <c r="F578" s="27"/>
      <c r="G578" s="43"/>
    </row>
    <row r="579" ht="14.25" customHeight="1">
      <c r="B579" s="14">
        <f t="shared" si="2"/>
        <v>118</v>
      </c>
      <c r="C579" s="83">
        <v>45565.0</v>
      </c>
      <c r="D579" s="28" t="s">
        <v>66</v>
      </c>
      <c r="E579" s="91">
        <v>100000.0</v>
      </c>
      <c r="F579" s="27"/>
      <c r="G579" s="43"/>
    </row>
    <row r="580" ht="14.25" customHeight="1">
      <c r="B580" s="14">
        <f t="shared" si="2"/>
        <v>119</v>
      </c>
      <c r="C580" s="83">
        <v>45565.0</v>
      </c>
      <c r="D580" s="28" t="s">
        <v>1159</v>
      </c>
      <c r="E580" s="91">
        <v>15000.0</v>
      </c>
      <c r="F580" s="27"/>
      <c r="G580" s="43"/>
    </row>
    <row r="581" ht="14.25" customHeight="1">
      <c r="B581" s="14">
        <f t="shared" si="2"/>
        <v>120</v>
      </c>
      <c r="C581" s="83">
        <v>45565.0</v>
      </c>
      <c r="D581" s="28" t="s">
        <v>229</v>
      </c>
      <c r="E581" s="91">
        <v>500000.0</v>
      </c>
      <c r="F581" s="27"/>
      <c r="G581" s="43"/>
    </row>
    <row r="582" ht="14.25" customHeight="1">
      <c r="B582" s="14">
        <f t="shared" si="2"/>
        <v>121</v>
      </c>
      <c r="C582" s="83">
        <v>45565.0</v>
      </c>
      <c r="D582" s="28" t="s">
        <v>196</v>
      </c>
      <c r="E582" s="91">
        <v>150000.0</v>
      </c>
      <c r="F582" s="27"/>
      <c r="G582" s="45" t="s">
        <v>13</v>
      </c>
    </row>
    <row r="583" ht="14.25" customHeight="1">
      <c r="B583" s="14">
        <f t="shared" si="2"/>
        <v>122</v>
      </c>
      <c r="C583" s="83">
        <v>45565.0</v>
      </c>
      <c r="D583" s="28" t="s">
        <v>1075</v>
      </c>
      <c r="E583" s="91">
        <v>100000.0</v>
      </c>
      <c r="F583" s="27"/>
      <c r="G583" s="43"/>
    </row>
    <row r="584" ht="14.25" customHeight="1">
      <c r="B584" s="14">
        <f t="shared" si="2"/>
        <v>123</v>
      </c>
      <c r="C584" s="83">
        <v>45565.0</v>
      </c>
      <c r="D584" s="28" t="s">
        <v>657</v>
      </c>
      <c r="E584" s="91">
        <v>5400000.0</v>
      </c>
      <c r="F584" s="27"/>
      <c r="G584" s="43"/>
    </row>
    <row r="585" ht="14.25" customHeight="1">
      <c r="B585" s="14">
        <f t="shared" si="2"/>
        <v>124</v>
      </c>
      <c r="C585" s="83">
        <v>45565.0</v>
      </c>
      <c r="D585" s="28" t="s">
        <v>1106</v>
      </c>
      <c r="E585" s="27"/>
      <c r="F585" s="91">
        <v>4500000.0</v>
      </c>
      <c r="G585" s="45" t="s">
        <v>265</v>
      </c>
    </row>
    <row r="586" ht="14.25" customHeight="1">
      <c r="B586" s="14">
        <f t="shared" si="2"/>
        <v>125</v>
      </c>
      <c r="C586" s="83">
        <v>45565.0</v>
      </c>
      <c r="D586" s="28" t="s">
        <v>1160</v>
      </c>
      <c r="E586" s="27"/>
      <c r="F586" s="91">
        <v>5200000.0</v>
      </c>
      <c r="G586" s="45" t="s">
        <v>265</v>
      </c>
    </row>
    <row r="587" ht="14.25" customHeight="1">
      <c r="B587" s="14">
        <f t="shared" si="2"/>
        <v>126</v>
      </c>
      <c r="C587" s="83">
        <v>45565.0</v>
      </c>
      <c r="D587" s="28" t="s">
        <v>1108</v>
      </c>
      <c r="E587" s="27"/>
      <c r="F587" s="91">
        <v>2000000.0</v>
      </c>
      <c r="G587" s="45" t="s">
        <v>265</v>
      </c>
    </row>
    <row r="588" ht="14.25" customHeight="1">
      <c r="B588" s="14">
        <f t="shared" si="2"/>
        <v>127</v>
      </c>
      <c r="C588" s="83">
        <v>45565.0</v>
      </c>
      <c r="D588" s="28" t="s">
        <v>264</v>
      </c>
      <c r="E588" s="27"/>
      <c r="F588" s="91">
        <v>5000000.0</v>
      </c>
      <c r="G588" s="138" t="s">
        <v>265</v>
      </c>
    </row>
    <row r="589" ht="14.25" customHeight="1">
      <c r="B589" s="14">
        <f t="shared" si="2"/>
        <v>128</v>
      </c>
      <c r="C589" s="83">
        <v>45565.0</v>
      </c>
      <c r="D589" s="28" t="s">
        <v>1161</v>
      </c>
      <c r="E589" s="27"/>
      <c r="F589" s="91">
        <v>1000000.0</v>
      </c>
      <c r="G589" s="45" t="s">
        <v>265</v>
      </c>
    </row>
    <row r="590" ht="14.25" customHeight="1">
      <c r="B590" s="14">
        <f t="shared" si="2"/>
        <v>129</v>
      </c>
      <c r="C590" s="83">
        <v>45565.0</v>
      </c>
      <c r="D590" s="28" t="s">
        <v>1143</v>
      </c>
      <c r="E590" s="91">
        <v>400149.0</v>
      </c>
      <c r="F590" s="27"/>
      <c r="G590" s="89">
        <v>149.0</v>
      </c>
    </row>
    <row r="591" ht="14.25" customHeight="1">
      <c r="B591" s="14">
        <f t="shared" si="2"/>
        <v>130</v>
      </c>
      <c r="C591" s="83">
        <v>45565.0</v>
      </c>
      <c r="D591" s="28" t="s">
        <v>30</v>
      </c>
      <c r="E591" s="91">
        <v>1500000.0</v>
      </c>
      <c r="F591" s="27"/>
      <c r="G591" s="43"/>
    </row>
    <row r="592" ht="14.25" customHeight="1">
      <c r="B592" s="14">
        <f t="shared" si="2"/>
        <v>131</v>
      </c>
      <c r="C592" s="83">
        <v>45565.0</v>
      </c>
      <c r="D592" s="28" t="s">
        <v>34</v>
      </c>
      <c r="E592" s="91">
        <v>50000.0</v>
      </c>
      <c r="F592" s="27"/>
      <c r="G592" s="43"/>
    </row>
    <row r="593" ht="14.25" customHeight="1">
      <c r="B593" s="14">
        <f t="shared" si="2"/>
        <v>132</v>
      </c>
      <c r="C593" s="83">
        <v>45565.0</v>
      </c>
      <c r="D593" s="28" t="s">
        <v>427</v>
      </c>
      <c r="E593" s="91">
        <v>1000000.0</v>
      </c>
      <c r="F593" s="27"/>
      <c r="G593" s="43"/>
    </row>
    <row r="594" ht="14.25" customHeight="1">
      <c r="B594" s="110"/>
      <c r="C594" s="83">
        <v>45565.0</v>
      </c>
      <c r="D594" s="139" t="s">
        <v>755</v>
      </c>
      <c r="E594" s="111"/>
      <c r="F594" s="112">
        <v>30000.0</v>
      </c>
      <c r="G594" s="43"/>
    </row>
    <row r="595" ht="14.25" customHeight="1">
      <c r="B595" s="34"/>
      <c r="C595" s="34"/>
      <c r="D595" s="35" t="s">
        <v>417</v>
      </c>
      <c r="E595" s="36">
        <f t="shared" ref="E595:F595" si="3">SUM(E8:E594)</f>
        <v>217875462</v>
      </c>
      <c r="F595" s="36">
        <f t="shared" si="3"/>
        <v>299730000</v>
      </c>
    </row>
    <row r="596" ht="14.25" customHeight="1">
      <c r="B596" s="121"/>
      <c r="C596" s="114"/>
      <c r="D596" s="122" t="s">
        <v>1162</v>
      </c>
      <c r="E596" s="116">
        <f>E6+E595-F595</f>
        <v>195247521.6</v>
      </c>
      <c r="F596" s="38"/>
    </row>
    <row r="597" ht="14.25" customHeight="1">
      <c r="E597" s="38"/>
      <c r="F597" s="38"/>
    </row>
    <row r="598" ht="14.25" customHeight="1">
      <c r="D598" s="37" t="s">
        <v>419</v>
      </c>
      <c r="E598" s="38">
        <f>E6</f>
        <v>277102059.6</v>
      </c>
      <c r="F598" s="38"/>
    </row>
    <row r="599" ht="14.25" customHeight="1">
      <c r="D599" s="40" t="s">
        <v>420</v>
      </c>
      <c r="E599" s="38">
        <f>E595</f>
        <v>217875462</v>
      </c>
      <c r="F599" s="2"/>
    </row>
    <row r="600" ht="14.25" customHeight="1">
      <c r="D600" s="40" t="s">
        <v>421</v>
      </c>
      <c r="E600" s="38">
        <f>F595</f>
        <v>299730000</v>
      </c>
      <c r="F600" s="2"/>
    </row>
    <row r="601" ht="14.25" customHeight="1">
      <c r="D601" s="17" t="s">
        <v>13</v>
      </c>
      <c r="E601" s="2">
        <f>Sum(E9,E10,E12,E14,E15,E21,E24,E28,E32,E33,E36,E39,E46,E49,E62,E83,E87,E99,E111,E117,E119,E120,E136,E141,E159,E165,E168,E170,E176,E178,E201,E203,E204,E207,E224,E232,E235,E258,E261,E268,E273,E277,E282,E296,E297,E299,E307,E315,E317,E325,E342,E347,E349,E350,E357,E387,E393,E400,E407,E421,E444,E446,E451,E453,E462,E468,E482,E491,E494,E505,E518,E530,E550,E555,E557,E558,E562,E563,E564,E576,E582)</f>
        <v>26160525</v>
      </c>
      <c r="F601" s="100"/>
      <c r="G601" s="140"/>
    </row>
    <row r="602" ht="14.25" customHeight="1">
      <c r="D602" s="17" t="s">
        <v>56</v>
      </c>
      <c r="E602" s="2">
        <f>sum(E94,E140,E286,E405,E414,E509)</f>
        <v>14700000</v>
      </c>
      <c r="F602" s="100"/>
      <c r="G602" s="140"/>
    </row>
    <row r="603" ht="14.25" customHeight="1">
      <c r="D603" s="40" t="s">
        <v>142</v>
      </c>
      <c r="E603" s="2">
        <f>E213</f>
        <v>200000</v>
      </c>
      <c r="F603" s="100"/>
      <c r="G603" s="140"/>
    </row>
    <row r="604" ht="14.25" customHeight="1">
      <c r="D604" s="40" t="s">
        <v>737</v>
      </c>
      <c r="E604" s="2">
        <f>Sum(E16,E37,E43,E242)</f>
        <v>1250000</v>
      </c>
      <c r="F604" s="100"/>
      <c r="G604" s="140"/>
    </row>
    <row r="605" ht="14.25" customHeight="1">
      <c r="D605" s="40" t="s">
        <v>1146</v>
      </c>
      <c r="E605" s="2">
        <f>sum(E566,E417)</f>
        <v>220777</v>
      </c>
      <c r="F605" s="100"/>
      <c r="G605" s="140"/>
    </row>
    <row r="606" ht="14.25" customHeight="1">
      <c r="D606" s="40" t="s">
        <v>265</v>
      </c>
      <c r="E606" s="2">
        <f>-sum(F585:F589)</f>
        <v>-17700000</v>
      </c>
      <c r="F606" s="2"/>
    </row>
    <row r="607" ht="14.25" customHeight="1">
      <c r="D607" s="37" t="s">
        <v>758</v>
      </c>
      <c r="E607" s="2">
        <f>E598+E599-E600</f>
        <v>195247521.6</v>
      </c>
      <c r="F607" s="2"/>
    </row>
    <row r="608" ht="14.25" customHeight="1">
      <c r="D608" s="1" t="s">
        <v>423</v>
      </c>
      <c r="E608" s="2">
        <f>E598+E599-E600-E601-E602-E603-E604-E605-E606</f>
        <v>170416219.6</v>
      </c>
      <c r="F608" s="2"/>
    </row>
    <row r="609" ht="14.25" customHeight="1">
      <c r="E609" s="2"/>
      <c r="F609" s="2"/>
    </row>
    <row r="610" ht="14.25" customHeight="1">
      <c r="E610" s="2"/>
      <c r="F610" s="2"/>
    </row>
    <row r="611" ht="14.25" customHeight="1">
      <c r="E611" s="2"/>
      <c r="F611" s="2"/>
    </row>
    <row r="612" ht="14.25" customHeight="1">
      <c r="E612" s="2"/>
      <c r="F612" s="2"/>
    </row>
    <row r="613" ht="14.25" customHeight="1">
      <c r="E613" s="2"/>
      <c r="F613" s="2"/>
    </row>
    <row r="614" ht="14.25" customHeight="1">
      <c r="E614" s="2"/>
      <c r="F614" s="2"/>
    </row>
    <row r="615" ht="14.25" customHeight="1">
      <c r="E615" s="2"/>
      <c r="F615" s="2"/>
    </row>
    <row r="616" ht="14.25" customHeight="1">
      <c r="E616" s="2"/>
      <c r="F616" s="2"/>
    </row>
    <row r="617" ht="14.25" customHeight="1">
      <c r="E617" s="2"/>
      <c r="F617" s="2"/>
    </row>
    <row r="618" ht="14.25" customHeight="1">
      <c r="E618" s="2"/>
      <c r="F618" s="2"/>
    </row>
    <row r="619" ht="14.25" customHeight="1">
      <c r="E619" s="2"/>
      <c r="F619" s="2"/>
    </row>
    <row r="620" ht="14.25" customHeight="1">
      <c r="E620" s="2"/>
      <c r="F620" s="2"/>
    </row>
    <row r="621" ht="14.25" customHeight="1">
      <c r="E621" s="2"/>
      <c r="F621" s="2"/>
    </row>
    <row r="622" ht="14.25" customHeight="1">
      <c r="E622" s="2"/>
      <c r="F622" s="2"/>
    </row>
    <row r="623" ht="14.25" customHeight="1">
      <c r="E623" s="2"/>
      <c r="F623" s="2"/>
    </row>
    <row r="624" ht="14.25" customHeight="1">
      <c r="E624" s="2"/>
      <c r="F624" s="2"/>
    </row>
    <row r="625" ht="14.25" customHeight="1">
      <c r="E625" s="2"/>
      <c r="F625" s="2"/>
    </row>
    <row r="626" ht="14.25" customHeight="1">
      <c r="E626" s="2"/>
      <c r="F626" s="2"/>
    </row>
    <row r="627" ht="14.25" customHeight="1">
      <c r="E627" s="2"/>
      <c r="F627" s="2"/>
    </row>
    <row r="628" ht="14.25" customHeight="1">
      <c r="E628" s="2"/>
      <c r="F628" s="2"/>
    </row>
    <row r="629" ht="14.25" customHeight="1">
      <c r="E629" s="2"/>
      <c r="F629" s="2"/>
    </row>
    <row r="630" ht="14.25" customHeight="1">
      <c r="E630" s="2"/>
      <c r="F630" s="2"/>
    </row>
    <row r="631" ht="14.25" customHeight="1">
      <c r="E631" s="2"/>
      <c r="F631" s="2"/>
    </row>
    <row r="632" ht="14.25" customHeight="1">
      <c r="E632" s="2"/>
      <c r="F632" s="2"/>
    </row>
    <row r="633" ht="14.25" customHeight="1">
      <c r="E633" s="2"/>
      <c r="F633" s="2"/>
    </row>
    <row r="634" ht="14.25" customHeight="1">
      <c r="E634" s="2"/>
      <c r="F634" s="2"/>
    </row>
    <row r="635" ht="14.25" customHeight="1">
      <c r="E635" s="2"/>
      <c r="F635" s="2"/>
    </row>
    <row r="636" ht="14.25" customHeight="1">
      <c r="E636" s="2"/>
      <c r="F636" s="2"/>
    </row>
    <row r="637" ht="14.25" customHeight="1">
      <c r="E637" s="2"/>
      <c r="F637" s="2"/>
    </row>
    <row r="638" ht="14.25" customHeight="1">
      <c r="E638" s="2"/>
      <c r="F638" s="2"/>
    </row>
    <row r="639" ht="14.25" customHeight="1">
      <c r="E639" s="2"/>
      <c r="F639" s="2"/>
    </row>
    <row r="640" ht="14.25" customHeight="1">
      <c r="E640" s="2"/>
      <c r="F640" s="2"/>
    </row>
    <row r="641" ht="14.25" customHeight="1">
      <c r="E641" s="2"/>
      <c r="F641" s="2"/>
    </row>
    <row r="642" ht="14.25" customHeight="1">
      <c r="E642" s="2"/>
      <c r="F642" s="2"/>
    </row>
    <row r="643" ht="14.25" customHeight="1">
      <c r="E643" s="2"/>
      <c r="F643" s="2"/>
    </row>
    <row r="644" ht="14.25" customHeight="1">
      <c r="E644" s="2"/>
      <c r="F644" s="2"/>
    </row>
    <row r="645" ht="14.25" customHeight="1">
      <c r="E645" s="2"/>
      <c r="F645" s="2"/>
    </row>
    <row r="646" ht="14.25" customHeight="1">
      <c r="E646" s="2"/>
      <c r="F646" s="2"/>
    </row>
    <row r="647" ht="14.25" customHeight="1">
      <c r="E647" s="2"/>
      <c r="F647" s="2"/>
    </row>
    <row r="648" ht="14.25" customHeight="1">
      <c r="E648" s="2"/>
      <c r="F648" s="2"/>
    </row>
    <row r="649" ht="14.25" customHeight="1">
      <c r="E649" s="2"/>
      <c r="F649" s="2"/>
    </row>
    <row r="650" ht="14.25" customHeight="1">
      <c r="E650" s="2"/>
      <c r="F650" s="2"/>
    </row>
    <row r="651" ht="14.25" customHeight="1">
      <c r="E651" s="2"/>
      <c r="F651" s="2"/>
    </row>
    <row r="652" ht="14.25" customHeight="1">
      <c r="E652" s="2"/>
      <c r="F652" s="2"/>
    </row>
    <row r="653" ht="14.25" customHeight="1">
      <c r="E653" s="2"/>
      <c r="F653" s="2"/>
    </row>
    <row r="654" ht="14.25" customHeight="1">
      <c r="E654" s="2"/>
      <c r="F654" s="2"/>
    </row>
    <row r="655" ht="14.25" customHeight="1">
      <c r="E655" s="2"/>
      <c r="F655" s="2"/>
    </row>
    <row r="656" ht="14.25" customHeight="1">
      <c r="E656" s="2"/>
      <c r="F656" s="2"/>
    </row>
    <row r="657" ht="14.25" customHeight="1">
      <c r="E657" s="2"/>
      <c r="F657" s="2"/>
    </row>
    <row r="658" ht="14.25" customHeight="1">
      <c r="E658" s="2"/>
      <c r="F658" s="2"/>
    </row>
    <row r="659" ht="14.25" customHeight="1">
      <c r="E659" s="2"/>
      <c r="F659" s="2"/>
    </row>
    <row r="660" ht="14.25" customHeight="1">
      <c r="E660" s="2"/>
      <c r="F660" s="2"/>
    </row>
    <row r="661" ht="14.25" customHeight="1">
      <c r="E661" s="2"/>
      <c r="F661" s="2"/>
    </row>
    <row r="662" ht="14.25" customHeight="1">
      <c r="E662" s="2"/>
      <c r="F662" s="2"/>
    </row>
    <row r="663" ht="14.25" customHeight="1">
      <c r="E663" s="2"/>
      <c r="F663" s="2"/>
    </row>
    <row r="664" ht="14.25" customHeight="1">
      <c r="E664" s="2"/>
      <c r="F664" s="2"/>
    </row>
    <row r="665" ht="14.25" customHeight="1">
      <c r="E665" s="2"/>
      <c r="F665" s="2"/>
    </row>
    <row r="666" ht="14.25" customHeight="1">
      <c r="E666" s="2"/>
      <c r="F666" s="2"/>
    </row>
    <row r="667" ht="14.25" customHeight="1">
      <c r="E667" s="2"/>
      <c r="F667" s="2"/>
    </row>
    <row r="668" ht="14.25" customHeight="1">
      <c r="E668" s="2"/>
      <c r="F668" s="2"/>
    </row>
    <row r="669" ht="14.25" customHeight="1">
      <c r="E669" s="2"/>
      <c r="F669" s="2"/>
    </row>
    <row r="670" ht="14.25" customHeight="1">
      <c r="E670" s="2"/>
      <c r="F670" s="2"/>
    </row>
    <row r="671" ht="14.25" customHeight="1">
      <c r="E671" s="2"/>
      <c r="F671" s="2"/>
    </row>
    <row r="672" ht="14.25" customHeight="1">
      <c r="E672" s="2"/>
      <c r="F672" s="2"/>
    </row>
    <row r="673" ht="14.25" customHeight="1">
      <c r="E673" s="2"/>
      <c r="F673" s="2"/>
    </row>
    <row r="674" ht="14.25" customHeight="1">
      <c r="E674" s="2"/>
      <c r="F674" s="2"/>
    </row>
    <row r="675" ht="14.25" customHeight="1">
      <c r="E675" s="2"/>
      <c r="F675" s="2"/>
    </row>
    <row r="676" ht="14.25" customHeight="1">
      <c r="E676" s="2"/>
      <c r="F676" s="2"/>
    </row>
    <row r="677" ht="14.25" customHeight="1">
      <c r="E677" s="2"/>
      <c r="F677" s="2"/>
    </row>
    <row r="678" ht="14.25" customHeight="1">
      <c r="E678" s="2"/>
      <c r="F678" s="2"/>
    </row>
    <row r="679" ht="14.25" customHeight="1">
      <c r="E679" s="2"/>
      <c r="F679" s="2"/>
    </row>
    <row r="680" ht="14.25" customHeight="1">
      <c r="E680" s="2"/>
      <c r="F680" s="2"/>
    </row>
    <row r="681" ht="14.25" customHeight="1">
      <c r="E681" s="2"/>
      <c r="F681" s="2"/>
    </row>
    <row r="682" ht="14.25" customHeight="1">
      <c r="E682" s="2"/>
      <c r="F682" s="2"/>
    </row>
    <row r="683" ht="14.25" customHeight="1">
      <c r="E683" s="2"/>
      <c r="F683" s="2"/>
    </row>
    <row r="684" ht="14.25" customHeight="1">
      <c r="E684" s="2"/>
      <c r="F684" s="2"/>
    </row>
    <row r="685" ht="14.25" customHeight="1">
      <c r="E685" s="2"/>
      <c r="F685" s="2"/>
    </row>
    <row r="686" ht="14.25" customHeight="1">
      <c r="E686" s="2"/>
      <c r="F686" s="2"/>
    </row>
    <row r="687" ht="14.25" customHeight="1">
      <c r="E687" s="2"/>
      <c r="F687" s="2"/>
    </row>
    <row r="688" ht="14.25" customHeight="1">
      <c r="E688" s="2"/>
      <c r="F688" s="2"/>
    </row>
    <row r="689" ht="14.25" customHeight="1">
      <c r="E689" s="2"/>
      <c r="F689" s="2"/>
    </row>
    <row r="690" ht="14.25" customHeight="1">
      <c r="E690" s="2"/>
      <c r="F690" s="2"/>
    </row>
    <row r="691" ht="14.25" customHeight="1">
      <c r="E691" s="2"/>
      <c r="F691" s="2"/>
    </row>
    <row r="692" ht="14.25" customHeight="1">
      <c r="E692" s="2"/>
      <c r="F692" s="2"/>
    </row>
    <row r="693" ht="14.25" customHeight="1">
      <c r="E693" s="2"/>
      <c r="F693" s="2"/>
    </row>
    <row r="694" ht="14.25" customHeight="1">
      <c r="E694" s="2"/>
      <c r="F694" s="2"/>
    </row>
    <row r="695" ht="14.25" customHeight="1">
      <c r="E695" s="2"/>
      <c r="F695" s="2"/>
    </row>
    <row r="696" ht="14.25" customHeight="1">
      <c r="E696" s="2"/>
      <c r="F696" s="2"/>
    </row>
    <row r="697" ht="14.25" customHeight="1">
      <c r="E697" s="2"/>
      <c r="F697" s="2"/>
    </row>
    <row r="698" ht="14.25" customHeight="1">
      <c r="E698" s="2"/>
      <c r="F698" s="2"/>
    </row>
    <row r="699" ht="14.25" customHeight="1">
      <c r="E699" s="2"/>
      <c r="F699" s="2"/>
    </row>
    <row r="700" ht="14.25" customHeight="1">
      <c r="E700" s="2"/>
      <c r="F700" s="2"/>
    </row>
    <row r="701" ht="14.25" customHeight="1">
      <c r="E701" s="2"/>
      <c r="F701" s="2"/>
    </row>
    <row r="702" ht="14.25" customHeight="1">
      <c r="E702" s="2"/>
      <c r="F702" s="2"/>
    </row>
    <row r="703" ht="14.25" customHeight="1">
      <c r="E703" s="2"/>
      <c r="F703" s="2"/>
    </row>
    <row r="704" ht="14.25" customHeight="1">
      <c r="E704" s="2"/>
      <c r="F704" s="2"/>
    </row>
    <row r="705" ht="14.25" customHeight="1">
      <c r="E705" s="2"/>
      <c r="F705" s="2"/>
    </row>
    <row r="706" ht="14.25" customHeight="1">
      <c r="E706" s="2"/>
      <c r="F706" s="2"/>
    </row>
    <row r="707" ht="14.25" customHeight="1">
      <c r="E707" s="2"/>
      <c r="F707" s="2"/>
    </row>
    <row r="708" ht="14.25" customHeight="1">
      <c r="E708" s="2"/>
      <c r="F708" s="2"/>
    </row>
    <row r="709" ht="14.25" customHeight="1">
      <c r="E709" s="2"/>
      <c r="F709" s="2"/>
    </row>
    <row r="710" ht="14.25" customHeight="1">
      <c r="E710" s="2"/>
      <c r="F710" s="2"/>
    </row>
    <row r="711" ht="14.25" customHeight="1">
      <c r="E711" s="2"/>
      <c r="F711" s="2"/>
    </row>
    <row r="712" ht="14.25" customHeight="1">
      <c r="E712" s="2"/>
      <c r="F712" s="2"/>
    </row>
    <row r="713" ht="14.25" customHeight="1">
      <c r="E713" s="2"/>
      <c r="F713" s="2"/>
    </row>
    <row r="714" ht="14.25" customHeight="1">
      <c r="E714" s="2"/>
      <c r="F714" s="2"/>
    </row>
    <row r="715" ht="14.25" customHeight="1">
      <c r="E715" s="2"/>
      <c r="F715" s="2"/>
    </row>
    <row r="716" ht="14.25" customHeight="1">
      <c r="E716" s="2"/>
      <c r="F716" s="2"/>
    </row>
    <row r="717" ht="14.25" customHeight="1">
      <c r="E717" s="2"/>
      <c r="F717" s="2"/>
    </row>
    <row r="718" ht="14.25" customHeight="1">
      <c r="E718" s="2"/>
      <c r="F718" s="2"/>
    </row>
    <row r="719" ht="14.25" customHeight="1">
      <c r="E719" s="2"/>
      <c r="F719" s="2"/>
    </row>
    <row r="720" ht="14.25" customHeight="1">
      <c r="E720" s="2"/>
      <c r="F720" s="2"/>
    </row>
    <row r="721" ht="14.25" customHeight="1">
      <c r="E721" s="2"/>
      <c r="F721" s="2"/>
    </row>
    <row r="722" ht="14.25" customHeight="1">
      <c r="E722" s="2"/>
      <c r="F722" s="2"/>
    </row>
    <row r="723" ht="14.25" customHeight="1">
      <c r="E723" s="2"/>
      <c r="F723" s="2"/>
    </row>
    <row r="724" ht="14.25" customHeight="1">
      <c r="E724" s="2"/>
      <c r="F724" s="2"/>
    </row>
    <row r="725" ht="14.25" customHeight="1">
      <c r="E725" s="2"/>
      <c r="F725" s="2"/>
    </row>
    <row r="726" ht="14.25" customHeight="1">
      <c r="E726" s="2"/>
      <c r="F726" s="2"/>
    </row>
    <row r="727" ht="14.25" customHeight="1">
      <c r="E727" s="2"/>
      <c r="F727" s="2"/>
    </row>
    <row r="728" ht="14.25" customHeight="1">
      <c r="E728" s="2"/>
      <c r="F728" s="2"/>
    </row>
    <row r="729" ht="14.25" customHeight="1">
      <c r="E729" s="2"/>
      <c r="F729" s="2"/>
    </row>
    <row r="730" ht="14.25" customHeight="1">
      <c r="E730" s="2"/>
      <c r="F730" s="2"/>
    </row>
    <row r="731" ht="14.25" customHeight="1">
      <c r="E731" s="2"/>
      <c r="F731" s="2"/>
    </row>
    <row r="732" ht="14.25" customHeight="1">
      <c r="E732" s="2"/>
      <c r="F732" s="2"/>
    </row>
    <row r="733" ht="14.25" customHeight="1">
      <c r="E733" s="2"/>
      <c r="F733" s="2"/>
    </row>
    <row r="734" ht="14.25" customHeight="1">
      <c r="E734" s="2"/>
      <c r="F734" s="2"/>
    </row>
    <row r="735" ht="14.25" customHeight="1">
      <c r="E735" s="2"/>
      <c r="F735" s="2"/>
    </row>
    <row r="736" ht="14.25" customHeight="1">
      <c r="E736" s="2"/>
      <c r="F736" s="2"/>
    </row>
    <row r="737" ht="14.25" customHeight="1">
      <c r="E737" s="2"/>
      <c r="F737" s="2"/>
    </row>
    <row r="738" ht="14.25" customHeight="1">
      <c r="E738" s="2"/>
      <c r="F738" s="2"/>
    </row>
    <row r="739" ht="14.25" customHeight="1">
      <c r="E739" s="2"/>
      <c r="F739" s="2"/>
    </row>
    <row r="740" ht="14.25" customHeight="1">
      <c r="E740" s="2"/>
      <c r="F740" s="2"/>
    </row>
    <row r="741" ht="14.25" customHeight="1">
      <c r="E741" s="2"/>
      <c r="F741" s="2"/>
    </row>
    <row r="742" ht="14.25" customHeight="1">
      <c r="E742" s="2"/>
      <c r="F742" s="2"/>
    </row>
    <row r="743" ht="14.25" customHeight="1">
      <c r="E743" s="2"/>
      <c r="F743" s="2"/>
    </row>
    <row r="744" ht="14.25" customHeight="1">
      <c r="E744" s="2"/>
      <c r="F744" s="2"/>
    </row>
    <row r="745" ht="14.25" customHeight="1">
      <c r="E745" s="2"/>
      <c r="F745" s="2"/>
    </row>
    <row r="746" ht="14.25" customHeight="1">
      <c r="E746" s="2"/>
      <c r="F746" s="2"/>
    </row>
    <row r="747" ht="14.25" customHeight="1">
      <c r="E747" s="2"/>
      <c r="F747" s="2"/>
    </row>
    <row r="748" ht="14.25" customHeight="1">
      <c r="E748" s="2"/>
      <c r="F748" s="2"/>
    </row>
    <row r="749" ht="14.25" customHeight="1">
      <c r="E749" s="2"/>
      <c r="F749" s="2"/>
    </row>
    <row r="750" ht="14.25" customHeight="1">
      <c r="E750" s="2"/>
      <c r="F750" s="2"/>
    </row>
    <row r="751" ht="14.25" customHeight="1">
      <c r="E751" s="2"/>
      <c r="F751" s="2"/>
    </row>
    <row r="752" ht="14.25" customHeight="1">
      <c r="E752" s="2"/>
      <c r="F752" s="2"/>
    </row>
    <row r="753" ht="14.25" customHeight="1">
      <c r="E753" s="2"/>
      <c r="F753" s="2"/>
    </row>
    <row r="754" ht="14.25" customHeight="1">
      <c r="E754" s="2"/>
      <c r="F754" s="2"/>
    </row>
    <row r="755" ht="14.25" customHeight="1">
      <c r="E755" s="2"/>
      <c r="F755" s="2"/>
    </row>
    <row r="756" ht="14.25" customHeight="1">
      <c r="E756" s="2"/>
      <c r="F756" s="2"/>
    </row>
    <row r="757" ht="14.25" customHeight="1">
      <c r="E757" s="2"/>
      <c r="F757" s="2"/>
    </row>
    <row r="758" ht="14.25" customHeight="1">
      <c r="E758" s="2"/>
      <c r="F758" s="2"/>
    </row>
    <row r="759" ht="14.25" customHeight="1">
      <c r="E759" s="2"/>
      <c r="F759" s="2"/>
    </row>
    <row r="760" ht="14.25" customHeight="1">
      <c r="E760" s="2"/>
      <c r="F760" s="2"/>
    </row>
    <row r="761" ht="14.25" customHeight="1">
      <c r="E761" s="2"/>
      <c r="F761" s="2"/>
    </row>
    <row r="762" ht="14.25" customHeight="1">
      <c r="E762" s="2"/>
      <c r="F762" s="2"/>
    </row>
    <row r="763" ht="14.25" customHeight="1">
      <c r="E763" s="2"/>
      <c r="F763" s="2"/>
    </row>
    <row r="764" ht="14.25" customHeight="1">
      <c r="E764" s="2"/>
      <c r="F764" s="2"/>
    </row>
    <row r="765" ht="14.25" customHeight="1">
      <c r="E765" s="2"/>
      <c r="F765" s="2"/>
    </row>
    <row r="766" ht="14.25" customHeight="1">
      <c r="E766" s="2"/>
      <c r="F766" s="2"/>
    </row>
    <row r="767" ht="14.25" customHeight="1">
      <c r="E767" s="2"/>
      <c r="F767" s="2"/>
    </row>
    <row r="768" ht="14.25" customHeight="1">
      <c r="E768" s="2"/>
      <c r="F768" s="2"/>
    </row>
    <row r="769" ht="14.25" customHeight="1">
      <c r="E769" s="2"/>
      <c r="F769" s="2"/>
    </row>
    <row r="770" ht="14.25" customHeight="1">
      <c r="E770" s="2"/>
      <c r="F770" s="2"/>
    </row>
    <row r="771" ht="14.25" customHeight="1">
      <c r="E771" s="2"/>
      <c r="F771" s="2"/>
    </row>
    <row r="772" ht="14.25" customHeight="1">
      <c r="E772" s="2"/>
      <c r="F772" s="2"/>
    </row>
    <row r="773" ht="14.25" customHeight="1">
      <c r="E773" s="2"/>
      <c r="F773" s="2"/>
    </row>
    <row r="774" ht="14.25" customHeight="1">
      <c r="E774" s="2"/>
      <c r="F774" s="2"/>
    </row>
    <row r="775" ht="14.25" customHeight="1">
      <c r="E775" s="2"/>
      <c r="F775" s="2"/>
    </row>
    <row r="776" ht="14.25" customHeight="1">
      <c r="E776" s="2"/>
      <c r="F776" s="2"/>
    </row>
    <row r="777" ht="14.25" customHeight="1">
      <c r="E777" s="2"/>
      <c r="F777" s="2"/>
    </row>
    <row r="778" ht="14.25" customHeight="1">
      <c r="E778" s="2"/>
      <c r="F778" s="2"/>
    </row>
    <row r="779" ht="14.25" customHeight="1">
      <c r="E779" s="2"/>
      <c r="F779" s="2"/>
    </row>
    <row r="780" ht="14.25" customHeight="1">
      <c r="E780" s="2"/>
      <c r="F780" s="2"/>
    </row>
    <row r="781" ht="14.25" customHeight="1">
      <c r="E781" s="2"/>
      <c r="F781" s="2"/>
    </row>
    <row r="782" ht="14.25" customHeight="1">
      <c r="E782" s="2"/>
      <c r="F782" s="2"/>
    </row>
    <row r="783" ht="14.25" customHeight="1">
      <c r="E783" s="2"/>
      <c r="F783" s="2"/>
    </row>
    <row r="784" ht="14.25" customHeight="1">
      <c r="E784" s="2"/>
      <c r="F784" s="2"/>
    </row>
    <row r="785" ht="14.25" customHeight="1">
      <c r="E785" s="2"/>
      <c r="F785" s="2"/>
    </row>
    <row r="786" ht="14.25" customHeight="1">
      <c r="E786" s="2"/>
      <c r="F786" s="2"/>
    </row>
    <row r="787" ht="14.25" customHeight="1">
      <c r="E787" s="2"/>
      <c r="F787" s="2"/>
    </row>
    <row r="788" ht="14.25" customHeight="1">
      <c r="E788" s="2"/>
      <c r="F788" s="2"/>
    </row>
    <row r="789" ht="14.25" customHeight="1">
      <c r="E789" s="2"/>
      <c r="F789" s="2"/>
    </row>
    <row r="790" ht="14.25" customHeight="1">
      <c r="E790" s="2"/>
      <c r="F790" s="2"/>
    </row>
    <row r="791" ht="14.25" customHeight="1">
      <c r="E791" s="2"/>
      <c r="F791" s="2"/>
    </row>
    <row r="792" ht="14.25" customHeight="1">
      <c r="E792" s="2"/>
      <c r="F792" s="2"/>
    </row>
    <row r="793" ht="14.25" customHeight="1">
      <c r="E793" s="2"/>
      <c r="F793" s="2"/>
    </row>
    <row r="794" ht="14.25" customHeight="1">
      <c r="E794" s="2"/>
      <c r="F794" s="2"/>
    </row>
    <row r="795" ht="14.25" customHeight="1">
      <c r="E795" s="2"/>
      <c r="F795" s="2"/>
    </row>
    <row r="796" ht="14.25" customHeight="1">
      <c r="E796" s="2"/>
      <c r="F796" s="2"/>
    </row>
    <row r="797" ht="14.25" customHeight="1">
      <c r="E797" s="2"/>
      <c r="F797" s="2"/>
    </row>
    <row r="798" ht="14.25" customHeight="1">
      <c r="E798" s="2"/>
      <c r="F798" s="2"/>
    </row>
    <row r="799" ht="14.25" customHeight="1">
      <c r="E799" s="2"/>
      <c r="F799" s="2"/>
    </row>
    <row r="800" ht="14.25" customHeight="1">
      <c r="E800" s="2"/>
      <c r="F800" s="2"/>
    </row>
    <row r="801" ht="14.25" customHeight="1">
      <c r="E801" s="2"/>
      <c r="F801" s="2"/>
    </row>
    <row r="802" ht="14.25" customHeight="1">
      <c r="E802" s="2"/>
      <c r="F802" s="2"/>
    </row>
    <row r="803" ht="14.25" customHeight="1">
      <c r="E803" s="2"/>
      <c r="F803" s="2"/>
    </row>
    <row r="804" ht="14.25" customHeight="1">
      <c r="E804" s="2"/>
      <c r="F804" s="2"/>
    </row>
    <row r="805" ht="14.25" customHeight="1">
      <c r="E805" s="2"/>
      <c r="F805" s="2"/>
    </row>
    <row r="806" ht="14.25" customHeight="1">
      <c r="E806" s="2"/>
      <c r="F806" s="2"/>
    </row>
    <row r="807" ht="14.25" customHeight="1">
      <c r="E807" s="2"/>
      <c r="F807" s="2"/>
    </row>
    <row r="808" ht="14.25" customHeight="1">
      <c r="E808" s="2"/>
      <c r="F808" s="2"/>
    </row>
    <row r="809" ht="14.25" customHeight="1">
      <c r="E809" s="2"/>
      <c r="F809" s="2"/>
    </row>
    <row r="810" ht="14.25" customHeight="1">
      <c r="E810" s="2"/>
      <c r="F810" s="2"/>
    </row>
    <row r="811" ht="14.25" customHeight="1">
      <c r="E811" s="2"/>
      <c r="F811" s="2"/>
    </row>
    <row r="812" ht="14.25" customHeight="1">
      <c r="E812" s="2"/>
      <c r="F812" s="2"/>
    </row>
    <row r="813" ht="14.25" customHeight="1">
      <c r="E813" s="2"/>
      <c r="F813" s="2"/>
    </row>
    <row r="814" ht="14.25" customHeight="1">
      <c r="E814" s="2"/>
      <c r="F814" s="2"/>
    </row>
    <row r="815" ht="14.25" customHeight="1">
      <c r="E815" s="2"/>
      <c r="F815" s="2"/>
    </row>
    <row r="816" ht="14.25" customHeight="1">
      <c r="E816" s="2"/>
      <c r="F816" s="2"/>
    </row>
    <row r="817" ht="14.25" customHeight="1">
      <c r="E817" s="2"/>
      <c r="F817" s="2"/>
    </row>
    <row r="818" ht="14.25" customHeight="1">
      <c r="E818" s="2"/>
      <c r="F818" s="2"/>
    </row>
    <row r="819" ht="14.25" customHeight="1">
      <c r="E819" s="2"/>
      <c r="F819" s="2"/>
    </row>
    <row r="820" ht="14.25" customHeight="1">
      <c r="E820" s="2"/>
      <c r="F820" s="2"/>
    </row>
    <row r="821" ht="14.25" customHeight="1">
      <c r="E821" s="2"/>
      <c r="F821" s="2"/>
    </row>
    <row r="822" ht="14.25" customHeight="1">
      <c r="E822" s="2"/>
      <c r="F822" s="2"/>
    </row>
    <row r="823" ht="14.25" customHeight="1">
      <c r="E823" s="2"/>
      <c r="F823" s="2"/>
    </row>
    <row r="824" ht="14.25" customHeight="1">
      <c r="E824" s="2"/>
      <c r="F824" s="2"/>
    </row>
    <row r="825" ht="14.25" customHeight="1">
      <c r="E825" s="2"/>
      <c r="F825" s="2"/>
    </row>
    <row r="826" ht="14.25" customHeight="1">
      <c r="E826" s="2"/>
      <c r="F826" s="2"/>
    </row>
    <row r="827" ht="14.25" customHeight="1">
      <c r="E827" s="2"/>
      <c r="F827" s="2"/>
    </row>
    <row r="828" ht="14.25" customHeight="1">
      <c r="E828" s="2"/>
      <c r="F828" s="2"/>
    </row>
    <row r="829" ht="14.25" customHeight="1">
      <c r="E829" s="2"/>
      <c r="F829" s="2"/>
    </row>
    <row r="830" ht="14.25" customHeight="1">
      <c r="E830" s="2"/>
      <c r="F830" s="2"/>
    </row>
    <row r="831" ht="14.25" customHeight="1">
      <c r="E831" s="2"/>
      <c r="F831" s="2"/>
    </row>
    <row r="832" ht="14.25" customHeight="1">
      <c r="E832" s="2"/>
      <c r="F832" s="2"/>
    </row>
    <row r="833" ht="14.25" customHeight="1">
      <c r="E833" s="2"/>
      <c r="F833" s="2"/>
    </row>
    <row r="834" ht="14.25" customHeight="1">
      <c r="E834" s="2"/>
      <c r="F834" s="2"/>
    </row>
    <row r="835" ht="14.25" customHeight="1">
      <c r="E835" s="2"/>
      <c r="F835" s="2"/>
    </row>
    <row r="836" ht="14.25" customHeight="1">
      <c r="E836" s="2"/>
      <c r="F836" s="2"/>
    </row>
    <row r="837" ht="14.25" customHeight="1">
      <c r="E837" s="2"/>
      <c r="F837" s="2"/>
    </row>
    <row r="838" ht="14.25" customHeight="1">
      <c r="E838" s="2"/>
      <c r="F838" s="2"/>
    </row>
    <row r="839" ht="14.25" customHeight="1">
      <c r="E839" s="2"/>
      <c r="F839" s="2"/>
    </row>
    <row r="840" ht="14.25" customHeight="1">
      <c r="E840" s="2"/>
      <c r="F840" s="2"/>
    </row>
    <row r="841" ht="14.25" customHeight="1">
      <c r="E841" s="2"/>
      <c r="F841" s="2"/>
    </row>
    <row r="842" ht="14.25" customHeight="1">
      <c r="E842" s="2"/>
      <c r="F842" s="2"/>
    </row>
    <row r="843" ht="14.25" customHeight="1">
      <c r="E843" s="2"/>
      <c r="F843" s="2"/>
    </row>
    <row r="844" ht="14.25" customHeight="1">
      <c r="E844" s="2"/>
      <c r="F844" s="2"/>
    </row>
    <row r="845" ht="14.25" customHeight="1">
      <c r="E845" s="2"/>
      <c r="F845" s="2"/>
    </row>
    <row r="846" ht="14.25" customHeight="1">
      <c r="E846" s="2"/>
      <c r="F846" s="2"/>
    </row>
    <row r="847" ht="14.25" customHeight="1">
      <c r="E847" s="2"/>
      <c r="F847" s="2"/>
    </row>
    <row r="848" ht="14.25" customHeight="1">
      <c r="E848" s="2"/>
      <c r="F848" s="2"/>
    </row>
    <row r="849" ht="14.25" customHeight="1">
      <c r="E849" s="2"/>
      <c r="F849" s="2"/>
    </row>
    <row r="850" ht="14.25" customHeight="1">
      <c r="E850" s="2"/>
      <c r="F850" s="2"/>
    </row>
    <row r="851" ht="14.25" customHeight="1">
      <c r="E851" s="2"/>
      <c r="F851" s="2"/>
    </row>
    <row r="852" ht="14.25" customHeight="1">
      <c r="E852" s="2"/>
      <c r="F852" s="2"/>
    </row>
    <row r="853" ht="14.25" customHeight="1">
      <c r="E853" s="2"/>
      <c r="F853" s="2"/>
    </row>
    <row r="854" ht="14.25" customHeight="1">
      <c r="E854" s="2"/>
      <c r="F854" s="2"/>
    </row>
    <row r="855" ht="14.25" customHeight="1">
      <c r="E855" s="2"/>
      <c r="F855" s="2"/>
    </row>
    <row r="856" ht="14.25" customHeight="1">
      <c r="E856" s="2"/>
      <c r="F856" s="2"/>
    </row>
    <row r="857" ht="14.25" customHeight="1">
      <c r="E857" s="2"/>
      <c r="F857" s="2"/>
    </row>
    <row r="858" ht="14.25" customHeight="1">
      <c r="E858" s="2"/>
      <c r="F858" s="2"/>
    </row>
    <row r="859" ht="14.25" customHeight="1">
      <c r="E859" s="2"/>
      <c r="F859" s="2"/>
    </row>
    <row r="860" ht="14.25" customHeight="1">
      <c r="E860" s="2"/>
      <c r="F860" s="2"/>
    </row>
    <row r="861" ht="14.25" customHeight="1">
      <c r="E861" s="2"/>
      <c r="F861" s="2"/>
    </row>
    <row r="862" ht="14.25" customHeight="1">
      <c r="E862" s="2"/>
      <c r="F862" s="2"/>
    </row>
    <row r="863" ht="14.25" customHeight="1">
      <c r="E863" s="2"/>
      <c r="F863" s="2"/>
    </row>
    <row r="864" ht="14.25" customHeight="1">
      <c r="E864" s="2"/>
      <c r="F864" s="2"/>
    </row>
    <row r="865" ht="14.25" customHeight="1">
      <c r="E865" s="2"/>
      <c r="F865" s="2"/>
    </row>
    <row r="866" ht="14.25" customHeight="1">
      <c r="E866" s="2"/>
      <c r="F866" s="2"/>
    </row>
    <row r="867" ht="14.25" customHeight="1">
      <c r="E867" s="2"/>
      <c r="F867" s="2"/>
    </row>
    <row r="868" ht="14.25" customHeight="1">
      <c r="E868" s="2"/>
      <c r="F868" s="2"/>
    </row>
    <row r="869" ht="14.25" customHeight="1">
      <c r="E869" s="2"/>
      <c r="F869" s="2"/>
    </row>
    <row r="870" ht="14.25" customHeight="1">
      <c r="E870" s="2"/>
      <c r="F870" s="2"/>
    </row>
    <row r="871" ht="14.25" customHeight="1">
      <c r="E871" s="2"/>
      <c r="F871" s="2"/>
    </row>
    <row r="872" ht="14.25" customHeight="1">
      <c r="E872" s="2"/>
      <c r="F872" s="2"/>
    </row>
    <row r="873" ht="14.25" customHeight="1">
      <c r="E873" s="2"/>
      <c r="F873" s="2"/>
    </row>
    <row r="874" ht="14.25" customHeight="1">
      <c r="E874" s="2"/>
      <c r="F874" s="2"/>
    </row>
    <row r="875" ht="14.25" customHeight="1">
      <c r="E875" s="2"/>
      <c r="F875" s="2"/>
    </row>
    <row r="876" ht="14.25" customHeight="1">
      <c r="E876" s="2"/>
      <c r="F876" s="2"/>
    </row>
    <row r="877" ht="14.25" customHeight="1">
      <c r="E877" s="2"/>
      <c r="F877" s="2"/>
    </row>
    <row r="878" ht="14.25" customHeight="1">
      <c r="E878" s="2"/>
      <c r="F878" s="2"/>
    </row>
    <row r="879" ht="14.25" customHeight="1">
      <c r="E879" s="2"/>
      <c r="F879" s="2"/>
    </row>
    <row r="880" ht="14.25" customHeight="1">
      <c r="E880" s="2"/>
      <c r="F880" s="2"/>
    </row>
    <row r="881" ht="14.25" customHeight="1">
      <c r="E881" s="2"/>
      <c r="F881" s="2"/>
    </row>
    <row r="882" ht="14.25" customHeight="1">
      <c r="E882" s="2"/>
      <c r="F882" s="2"/>
    </row>
    <row r="883" ht="14.25" customHeight="1">
      <c r="E883" s="2"/>
      <c r="F883" s="2"/>
    </row>
    <row r="884" ht="14.25" customHeight="1">
      <c r="E884" s="2"/>
      <c r="F884" s="2"/>
    </row>
    <row r="885" ht="14.25" customHeight="1">
      <c r="E885" s="2"/>
      <c r="F885" s="2"/>
    </row>
    <row r="886" ht="14.25" customHeight="1">
      <c r="E886" s="2"/>
      <c r="F886" s="2"/>
    </row>
    <row r="887" ht="14.25" customHeight="1">
      <c r="E887" s="2"/>
      <c r="F887" s="2"/>
    </row>
    <row r="888" ht="14.25" customHeight="1">
      <c r="E888" s="2"/>
      <c r="F888" s="2"/>
    </row>
    <row r="889" ht="14.25" customHeight="1">
      <c r="E889" s="2"/>
      <c r="F889" s="2"/>
    </row>
    <row r="890" ht="14.25" customHeight="1">
      <c r="E890" s="2"/>
      <c r="F890" s="2"/>
    </row>
    <row r="891" ht="14.25" customHeight="1">
      <c r="E891" s="2"/>
      <c r="F891" s="2"/>
    </row>
    <row r="892" ht="14.25" customHeight="1">
      <c r="E892" s="2"/>
      <c r="F892" s="2"/>
    </row>
    <row r="893" ht="14.25" customHeight="1">
      <c r="E893" s="2"/>
      <c r="F893" s="2"/>
    </row>
    <row r="894" ht="14.25" customHeight="1">
      <c r="E894" s="2"/>
      <c r="F894" s="2"/>
    </row>
    <row r="895" ht="14.25" customHeight="1">
      <c r="E895" s="2"/>
      <c r="F895" s="2"/>
    </row>
    <row r="896" ht="14.25" customHeight="1">
      <c r="E896" s="2"/>
      <c r="F896" s="2"/>
    </row>
    <row r="897" ht="14.25" customHeight="1">
      <c r="E897" s="2"/>
      <c r="F897" s="2"/>
    </row>
    <row r="898" ht="14.25" customHeight="1">
      <c r="E898" s="2"/>
      <c r="F898" s="2"/>
    </row>
    <row r="899" ht="14.25" customHeight="1">
      <c r="E899" s="2"/>
      <c r="F899" s="2"/>
    </row>
    <row r="900" ht="14.25" customHeight="1">
      <c r="E900" s="2"/>
      <c r="F900" s="2"/>
    </row>
    <row r="901" ht="14.25" customHeight="1">
      <c r="E901" s="2"/>
      <c r="F901" s="2"/>
    </row>
    <row r="902" ht="14.25" customHeight="1">
      <c r="E902" s="2"/>
      <c r="F902" s="2"/>
    </row>
    <row r="903" ht="14.25" customHeight="1">
      <c r="E903" s="2"/>
      <c r="F903" s="2"/>
    </row>
    <row r="904" ht="14.25" customHeight="1">
      <c r="E904" s="2"/>
      <c r="F904" s="2"/>
    </row>
    <row r="905" ht="14.25" customHeight="1">
      <c r="E905" s="2"/>
      <c r="F905" s="2"/>
    </row>
    <row r="906" ht="14.25" customHeight="1">
      <c r="E906" s="2"/>
      <c r="F906" s="2"/>
    </row>
    <row r="907" ht="14.25" customHeight="1">
      <c r="E907" s="2"/>
      <c r="F907" s="2"/>
    </row>
    <row r="908" ht="14.25" customHeight="1">
      <c r="E908" s="2"/>
      <c r="F908" s="2"/>
    </row>
    <row r="909" ht="14.25" customHeight="1">
      <c r="E909" s="2"/>
      <c r="F909" s="2"/>
    </row>
    <row r="910" ht="14.25" customHeight="1">
      <c r="E910" s="2"/>
      <c r="F910" s="2"/>
    </row>
    <row r="911" ht="14.25" customHeight="1">
      <c r="E911" s="2"/>
      <c r="F911" s="2"/>
    </row>
    <row r="912" ht="14.25" customHeight="1">
      <c r="E912" s="2"/>
      <c r="F912" s="2"/>
    </row>
    <row r="913" ht="14.25" customHeight="1">
      <c r="E913" s="2"/>
      <c r="F913" s="2"/>
    </row>
    <row r="914" ht="14.25" customHeight="1">
      <c r="E914" s="2"/>
      <c r="F914" s="2"/>
    </row>
    <row r="915" ht="14.25" customHeight="1">
      <c r="E915" s="2"/>
      <c r="F915" s="2"/>
    </row>
    <row r="916" ht="14.25" customHeight="1">
      <c r="E916" s="2"/>
      <c r="F916" s="2"/>
    </row>
    <row r="917" ht="14.25" customHeight="1">
      <c r="E917" s="2"/>
      <c r="F917" s="2"/>
    </row>
    <row r="918" ht="14.25" customHeight="1">
      <c r="E918" s="2"/>
      <c r="F918" s="2"/>
    </row>
    <row r="919" ht="14.25" customHeight="1">
      <c r="E919" s="2"/>
      <c r="F919" s="2"/>
    </row>
    <row r="920" ht="14.25" customHeight="1">
      <c r="E920" s="2"/>
      <c r="F920" s="2"/>
    </row>
    <row r="921" ht="14.25" customHeight="1">
      <c r="E921" s="2"/>
      <c r="F921" s="2"/>
    </row>
    <row r="922" ht="14.25" customHeight="1">
      <c r="E922" s="2"/>
      <c r="F922" s="2"/>
    </row>
    <row r="923" ht="14.25" customHeight="1">
      <c r="E923" s="2"/>
      <c r="F923" s="2"/>
    </row>
    <row r="924" ht="14.25" customHeight="1">
      <c r="E924" s="2"/>
      <c r="F924" s="2"/>
    </row>
    <row r="925" ht="14.25" customHeight="1">
      <c r="E925" s="2"/>
      <c r="F925" s="2"/>
    </row>
    <row r="926" ht="14.25" customHeight="1">
      <c r="E926" s="2"/>
      <c r="F926" s="2"/>
    </row>
    <row r="927" ht="14.25" customHeight="1">
      <c r="E927" s="2"/>
      <c r="F927" s="2"/>
    </row>
    <row r="928" ht="14.25" customHeight="1">
      <c r="E928" s="2"/>
      <c r="F928" s="2"/>
    </row>
    <row r="929" ht="14.25" customHeight="1">
      <c r="E929" s="2"/>
      <c r="F929" s="2"/>
    </row>
    <row r="930" ht="14.25" customHeight="1">
      <c r="E930" s="2"/>
      <c r="F930" s="2"/>
    </row>
    <row r="931" ht="14.25" customHeight="1">
      <c r="E931" s="2"/>
      <c r="F931" s="2"/>
    </row>
    <row r="932" ht="14.25" customHeight="1">
      <c r="E932" s="2"/>
      <c r="F932" s="2"/>
    </row>
    <row r="933" ht="14.25" customHeight="1">
      <c r="E933" s="2"/>
      <c r="F933" s="2"/>
    </row>
    <row r="934" ht="14.25" customHeight="1">
      <c r="E934" s="2"/>
      <c r="F934" s="2"/>
    </row>
    <row r="935" ht="14.25" customHeight="1">
      <c r="E935" s="2"/>
      <c r="F935" s="2"/>
    </row>
    <row r="936" ht="14.25" customHeight="1">
      <c r="E936" s="2"/>
      <c r="F936" s="2"/>
    </row>
    <row r="937" ht="14.25" customHeight="1">
      <c r="E937" s="2"/>
      <c r="F937" s="2"/>
    </row>
    <row r="938" ht="14.25" customHeight="1">
      <c r="E938" s="2"/>
      <c r="F938" s="2"/>
    </row>
    <row r="939" ht="14.25" customHeight="1">
      <c r="E939" s="2"/>
      <c r="F939" s="2"/>
    </row>
    <row r="940" ht="14.25" customHeight="1">
      <c r="E940" s="2"/>
      <c r="F940" s="2"/>
    </row>
    <row r="941" ht="14.25" customHeight="1">
      <c r="E941" s="2"/>
      <c r="F941" s="2"/>
    </row>
    <row r="942" ht="14.25" customHeight="1">
      <c r="E942" s="2"/>
      <c r="F942" s="2"/>
    </row>
    <row r="943" ht="14.25" customHeight="1">
      <c r="E943" s="2"/>
      <c r="F943" s="2"/>
    </row>
    <row r="944" ht="14.25" customHeight="1">
      <c r="E944" s="2"/>
      <c r="F944" s="2"/>
    </row>
    <row r="945" ht="14.25" customHeight="1">
      <c r="E945" s="2"/>
      <c r="F945" s="2"/>
    </row>
    <row r="946" ht="14.25" customHeight="1">
      <c r="E946" s="2"/>
      <c r="F946" s="2"/>
    </row>
    <row r="947" ht="14.25" customHeight="1">
      <c r="E947" s="2"/>
      <c r="F947" s="2"/>
    </row>
    <row r="948" ht="14.25" customHeight="1">
      <c r="E948" s="2"/>
      <c r="F948" s="2"/>
    </row>
    <row r="949" ht="14.25" customHeight="1">
      <c r="E949" s="2"/>
      <c r="F949" s="2"/>
    </row>
    <row r="950" ht="14.25" customHeight="1">
      <c r="E950" s="2"/>
      <c r="F950" s="2"/>
    </row>
    <row r="951" ht="14.25" customHeight="1">
      <c r="E951" s="2"/>
      <c r="F951" s="2"/>
    </row>
    <row r="952" ht="14.25" customHeight="1">
      <c r="E952" s="2"/>
      <c r="F952" s="2"/>
    </row>
    <row r="953" ht="14.25" customHeight="1">
      <c r="E953" s="2"/>
      <c r="F953" s="2"/>
    </row>
    <row r="954" ht="14.25" customHeight="1">
      <c r="E954" s="2"/>
      <c r="F954" s="2"/>
    </row>
    <row r="955" ht="14.25" customHeight="1">
      <c r="E955" s="2"/>
      <c r="F955" s="2"/>
    </row>
    <row r="956" ht="14.25" customHeight="1">
      <c r="E956" s="2"/>
      <c r="F956" s="2"/>
    </row>
    <row r="957" ht="14.25" customHeight="1">
      <c r="E957" s="2"/>
      <c r="F957" s="2"/>
    </row>
    <row r="958" ht="14.25" customHeight="1">
      <c r="E958" s="2"/>
      <c r="F958" s="2"/>
    </row>
    <row r="959" ht="14.25" customHeight="1">
      <c r="E959" s="2"/>
      <c r="F959" s="2"/>
    </row>
    <row r="960" ht="14.25" customHeight="1">
      <c r="E960" s="2"/>
      <c r="F960" s="2"/>
    </row>
    <row r="961" ht="14.25" customHeight="1">
      <c r="E961" s="2"/>
      <c r="F961" s="2"/>
    </row>
    <row r="962" ht="14.25" customHeight="1">
      <c r="E962" s="2"/>
      <c r="F962" s="2"/>
    </row>
    <row r="963" ht="14.25" customHeight="1">
      <c r="E963" s="2"/>
      <c r="F963" s="2"/>
    </row>
    <row r="964" ht="14.25" customHeight="1">
      <c r="E964" s="2"/>
      <c r="F964" s="2"/>
    </row>
    <row r="965" ht="14.25" customHeight="1">
      <c r="E965" s="2"/>
      <c r="F965" s="2"/>
    </row>
    <row r="966" ht="14.25" customHeight="1">
      <c r="E966" s="2"/>
      <c r="F966" s="2"/>
    </row>
    <row r="967" ht="14.25" customHeight="1">
      <c r="E967" s="2"/>
      <c r="F967" s="2"/>
    </row>
    <row r="968" ht="14.25" customHeight="1">
      <c r="E968" s="2"/>
      <c r="F968" s="2"/>
    </row>
    <row r="969" ht="14.25" customHeight="1">
      <c r="E969" s="2"/>
      <c r="F969" s="2"/>
    </row>
    <row r="970" ht="14.25" customHeight="1">
      <c r="E970" s="2"/>
      <c r="F970" s="2"/>
    </row>
    <row r="971" ht="14.25" customHeight="1">
      <c r="E971" s="2"/>
      <c r="F971" s="2"/>
    </row>
    <row r="972" ht="14.25" customHeight="1">
      <c r="E972" s="2"/>
      <c r="F972" s="2"/>
    </row>
    <row r="973" ht="14.25" customHeight="1">
      <c r="E973" s="2"/>
      <c r="F973" s="2"/>
    </row>
    <row r="974" ht="14.25" customHeight="1">
      <c r="E974" s="2"/>
      <c r="F974" s="2"/>
    </row>
    <row r="975" ht="14.25" customHeight="1">
      <c r="E975" s="2"/>
      <c r="F975" s="2"/>
    </row>
    <row r="976" ht="14.25" customHeight="1">
      <c r="E976" s="2"/>
      <c r="F976" s="2"/>
    </row>
    <row r="977" ht="14.25" customHeight="1">
      <c r="E977" s="2"/>
      <c r="F977" s="2"/>
    </row>
    <row r="978" ht="14.25" customHeight="1">
      <c r="E978" s="2"/>
      <c r="F978" s="2"/>
    </row>
    <row r="979" ht="14.25" customHeight="1">
      <c r="E979" s="2"/>
      <c r="F979" s="2"/>
    </row>
    <row r="980" ht="14.25" customHeight="1">
      <c r="E980" s="2"/>
      <c r="F980" s="2"/>
    </row>
    <row r="981" ht="14.25" customHeight="1">
      <c r="E981" s="2"/>
      <c r="F981" s="2"/>
    </row>
    <row r="982" ht="14.25" customHeight="1">
      <c r="E982" s="2"/>
      <c r="F982" s="2"/>
    </row>
    <row r="983" ht="14.25" customHeight="1">
      <c r="E983" s="2"/>
      <c r="F983" s="2"/>
    </row>
    <row r="984" ht="14.25" customHeight="1">
      <c r="E984" s="2"/>
      <c r="F984" s="2"/>
    </row>
    <row r="985" ht="14.25" customHeight="1">
      <c r="E985" s="2"/>
      <c r="F985" s="2"/>
    </row>
    <row r="986" ht="14.25" customHeight="1">
      <c r="E986" s="2"/>
      <c r="F986" s="2"/>
    </row>
    <row r="987" ht="14.25" customHeight="1">
      <c r="E987" s="2"/>
      <c r="F987" s="2"/>
    </row>
    <row r="988" ht="14.25" customHeight="1">
      <c r="E988" s="2"/>
      <c r="F988" s="2"/>
    </row>
    <row r="989" ht="14.25" customHeight="1">
      <c r="E989" s="2"/>
      <c r="F989" s="2"/>
    </row>
    <row r="990" ht="14.25" customHeight="1">
      <c r="E990" s="2"/>
      <c r="F990" s="2"/>
    </row>
    <row r="991" ht="14.25" customHeight="1">
      <c r="E991" s="2"/>
      <c r="F991" s="2"/>
    </row>
    <row r="992" ht="14.25" customHeight="1">
      <c r="E992" s="2"/>
      <c r="F992" s="2"/>
    </row>
    <row r="993" ht="14.25" customHeight="1">
      <c r="E993" s="2"/>
      <c r="F993" s="2"/>
    </row>
    <row r="994" ht="14.25" customHeight="1">
      <c r="E994" s="2"/>
      <c r="F994" s="2"/>
    </row>
    <row r="995" ht="14.25" customHeight="1">
      <c r="E995" s="2"/>
      <c r="F995" s="2"/>
    </row>
    <row r="996" ht="14.25" customHeight="1">
      <c r="E996" s="2"/>
      <c r="F996" s="2"/>
    </row>
    <row r="997" ht="14.25" customHeight="1">
      <c r="E997" s="2"/>
      <c r="F997" s="2"/>
    </row>
    <row r="998" ht="14.25" customHeight="1">
      <c r="E998" s="2"/>
      <c r="F998" s="2"/>
    </row>
    <row r="999" ht="14.25" customHeight="1">
      <c r="E999" s="2"/>
      <c r="F999" s="2"/>
    </row>
    <row r="1000" ht="14.25" customHeight="1">
      <c r="E1000" s="2"/>
      <c r="F1000" s="2"/>
    </row>
    <row r="1001" ht="14.25" customHeight="1">
      <c r="E1001" s="2"/>
      <c r="F1001" s="2"/>
    </row>
    <row r="1002" ht="14.25" customHeight="1">
      <c r="E1002" s="2"/>
      <c r="F1002" s="2"/>
    </row>
    <row r="1003" ht="14.25" customHeight="1">
      <c r="E1003" s="2"/>
      <c r="F1003" s="2"/>
    </row>
    <row r="1004" ht="14.25" customHeight="1">
      <c r="E1004" s="2"/>
      <c r="F1004" s="2"/>
    </row>
    <row r="1005" ht="14.25" customHeight="1">
      <c r="E1005" s="2"/>
      <c r="F1005" s="2"/>
    </row>
    <row r="1006" ht="14.25" customHeight="1">
      <c r="E1006" s="2"/>
      <c r="F1006" s="2"/>
    </row>
    <row r="1007" ht="14.25" customHeight="1">
      <c r="E1007" s="2"/>
      <c r="F1007" s="2"/>
    </row>
    <row r="1008" ht="14.25" customHeight="1">
      <c r="E1008" s="2"/>
      <c r="F1008" s="2"/>
    </row>
    <row r="1009" ht="14.25" customHeight="1">
      <c r="E1009" s="2"/>
      <c r="F1009" s="2"/>
    </row>
    <row r="1010" ht="14.25" customHeight="1">
      <c r="E1010" s="2"/>
      <c r="F1010" s="2"/>
    </row>
    <row r="1011" ht="14.25" customHeight="1">
      <c r="E1011" s="2"/>
      <c r="F1011" s="2"/>
    </row>
    <row r="1012" ht="14.25" customHeight="1">
      <c r="E1012" s="2"/>
      <c r="F1012" s="2"/>
    </row>
    <row r="1013" ht="14.25" customHeight="1">
      <c r="E1013" s="2"/>
      <c r="F1013" s="2"/>
    </row>
    <row r="1014" ht="14.25" customHeight="1">
      <c r="E1014" s="2"/>
      <c r="F1014" s="2"/>
    </row>
    <row r="1015" ht="14.25" customHeight="1">
      <c r="E1015" s="2"/>
      <c r="F1015" s="2"/>
    </row>
    <row r="1016" ht="14.25" customHeight="1">
      <c r="E1016" s="2"/>
      <c r="F1016" s="2"/>
    </row>
    <row r="1017" ht="14.25" customHeight="1">
      <c r="E1017" s="2"/>
      <c r="F1017" s="2"/>
    </row>
    <row r="1018" ht="14.25" customHeight="1">
      <c r="E1018" s="2"/>
      <c r="F1018" s="2"/>
    </row>
    <row r="1019" ht="14.25" customHeight="1">
      <c r="E1019" s="2"/>
      <c r="F1019" s="2"/>
    </row>
    <row r="1020" ht="14.25" customHeight="1">
      <c r="E1020" s="2"/>
      <c r="F1020" s="2"/>
    </row>
    <row r="1021" ht="14.25" customHeight="1">
      <c r="E1021" s="2"/>
      <c r="F1021" s="2"/>
    </row>
    <row r="1022" ht="14.25" customHeight="1">
      <c r="E1022" s="2"/>
      <c r="F1022" s="2"/>
    </row>
    <row r="1023" ht="14.25" customHeight="1">
      <c r="E1023" s="2"/>
      <c r="F1023" s="2"/>
    </row>
    <row r="1024" ht="14.25" customHeight="1">
      <c r="E1024" s="2"/>
      <c r="F1024" s="2"/>
    </row>
    <row r="1025" ht="14.25" customHeight="1">
      <c r="E1025" s="2"/>
      <c r="F1025" s="2"/>
    </row>
    <row r="1026" ht="14.25" customHeight="1">
      <c r="E1026" s="2"/>
      <c r="F1026" s="2"/>
    </row>
    <row r="1027" ht="14.25" customHeight="1">
      <c r="E1027" s="2"/>
      <c r="F1027" s="2"/>
    </row>
    <row r="1028" ht="14.25" customHeight="1">
      <c r="E1028" s="2"/>
      <c r="F1028" s="2"/>
    </row>
    <row r="1029" ht="14.25" customHeight="1">
      <c r="E1029" s="2"/>
      <c r="F1029" s="2"/>
    </row>
    <row r="1030" ht="14.25" customHeight="1">
      <c r="E1030" s="2"/>
      <c r="F1030" s="2"/>
    </row>
    <row r="1031" ht="14.25" customHeight="1">
      <c r="E1031" s="2"/>
      <c r="F1031" s="2"/>
    </row>
    <row r="1032" ht="14.25" customHeight="1">
      <c r="E1032" s="2"/>
      <c r="F1032" s="2"/>
    </row>
    <row r="1033" ht="14.25" customHeight="1">
      <c r="E1033" s="2"/>
      <c r="F1033" s="2"/>
    </row>
    <row r="1034" ht="14.25" customHeight="1">
      <c r="E1034" s="2"/>
      <c r="F1034" s="2"/>
    </row>
    <row r="1035" ht="14.25" customHeight="1">
      <c r="E1035" s="2"/>
      <c r="F1035" s="2"/>
    </row>
    <row r="1036" ht="14.25" customHeight="1">
      <c r="E1036" s="2"/>
      <c r="F1036" s="2"/>
    </row>
    <row r="1037" ht="14.25" customHeight="1">
      <c r="E1037" s="2"/>
      <c r="F1037" s="2"/>
    </row>
    <row r="1038" ht="14.25" customHeight="1">
      <c r="E1038" s="2"/>
      <c r="F1038" s="2"/>
    </row>
    <row r="1039" ht="14.25" customHeight="1">
      <c r="E1039" s="2"/>
      <c r="F1039" s="2"/>
    </row>
    <row r="1040" ht="14.25" customHeight="1">
      <c r="E1040" s="2"/>
      <c r="F1040" s="2"/>
    </row>
    <row r="1041" ht="14.25" customHeight="1">
      <c r="E1041" s="2"/>
      <c r="F1041" s="2"/>
    </row>
    <row r="1042" ht="14.25" customHeight="1">
      <c r="E1042" s="2"/>
      <c r="F1042" s="2"/>
    </row>
    <row r="1043" ht="14.25" customHeight="1">
      <c r="E1043" s="2"/>
      <c r="F1043" s="2"/>
    </row>
    <row r="1044" ht="14.25" customHeight="1">
      <c r="E1044" s="2"/>
      <c r="F1044" s="2"/>
    </row>
    <row r="1045" ht="14.25" customHeight="1">
      <c r="E1045" s="2"/>
      <c r="F1045" s="2"/>
    </row>
    <row r="1046" ht="14.25" customHeight="1">
      <c r="E1046" s="2"/>
      <c r="F1046" s="2"/>
    </row>
    <row r="1047" ht="14.25" customHeight="1">
      <c r="E1047" s="2"/>
      <c r="F1047" s="2"/>
    </row>
    <row r="1048" ht="14.25" customHeight="1">
      <c r="E1048" s="2"/>
      <c r="F1048" s="2"/>
    </row>
    <row r="1049" ht="14.25" customHeight="1">
      <c r="E1049" s="2"/>
      <c r="F1049" s="2"/>
    </row>
    <row r="1050" ht="14.25" customHeight="1">
      <c r="E1050" s="2"/>
      <c r="F1050" s="2"/>
    </row>
    <row r="1051" ht="14.25" customHeight="1">
      <c r="E1051" s="2"/>
      <c r="F1051" s="2"/>
    </row>
    <row r="1052" ht="14.25" customHeight="1">
      <c r="E1052" s="2"/>
      <c r="F1052" s="2"/>
    </row>
    <row r="1053" ht="14.25" customHeight="1">
      <c r="E1053" s="2"/>
      <c r="F1053" s="2"/>
    </row>
    <row r="1054" ht="14.25" customHeight="1">
      <c r="E1054" s="2"/>
      <c r="F1054" s="2"/>
    </row>
    <row r="1055" ht="14.25" customHeight="1">
      <c r="E1055" s="2"/>
      <c r="F1055" s="2"/>
    </row>
    <row r="1056" ht="14.25" customHeight="1">
      <c r="E1056" s="2"/>
      <c r="F1056" s="2"/>
    </row>
    <row r="1057" ht="14.25" customHeight="1">
      <c r="E1057" s="2"/>
      <c r="F1057" s="2"/>
    </row>
    <row r="1058" ht="14.25" customHeight="1">
      <c r="E1058" s="2"/>
      <c r="F1058" s="2"/>
    </row>
    <row r="1059" ht="14.25" customHeight="1">
      <c r="E1059" s="2"/>
      <c r="F1059" s="2"/>
    </row>
    <row r="1060" ht="14.25" customHeight="1">
      <c r="E1060" s="2"/>
      <c r="F1060" s="2"/>
    </row>
    <row r="1061" ht="14.25" customHeight="1">
      <c r="E1061" s="2"/>
      <c r="F1061" s="2"/>
    </row>
    <row r="1062" ht="14.25" customHeight="1">
      <c r="E1062" s="2"/>
      <c r="F1062" s="2"/>
    </row>
    <row r="1063" ht="14.25" customHeight="1">
      <c r="E1063" s="2"/>
      <c r="F1063" s="2"/>
    </row>
    <row r="1064" ht="14.25" customHeight="1">
      <c r="E1064" s="2"/>
      <c r="F1064" s="2"/>
    </row>
    <row r="1065" ht="14.25" customHeight="1">
      <c r="E1065" s="2"/>
      <c r="F1065" s="2"/>
    </row>
    <row r="1066" ht="14.25" customHeight="1">
      <c r="E1066" s="2"/>
      <c r="F1066" s="2"/>
    </row>
    <row r="1067" ht="14.25" customHeight="1">
      <c r="E1067" s="2"/>
      <c r="F1067" s="2"/>
    </row>
    <row r="1068" ht="14.25" customHeight="1">
      <c r="E1068" s="2"/>
      <c r="F1068" s="2"/>
    </row>
    <row r="1069" ht="14.25" customHeight="1">
      <c r="E1069" s="2"/>
      <c r="F1069" s="2"/>
    </row>
    <row r="1070" ht="14.25" customHeight="1">
      <c r="E1070" s="2"/>
      <c r="F1070" s="2"/>
    </row>
    <row r="1071" ht="14.25" customHeight="1">
      <c r="E1071" s="2"/>
      <c r="F1071" s="2"/>
    </row>
    <row r="1072" ht="14.25" customHeight="1">
      <c r="E1072" s="2"/>
      <c r="F1072" s="2"/>
    </row>
    <row r="1073" ht="14.25" customHeight="1">
      <c r="E1073" s="2"/>
      <c r="F1073" s="2"/>
    </row>
    <row r="1074" ht="14.25" customHeight="1">
      <c r="E1074" s="2"/>
      <c r="F1074" s="2"/>
    </row>
    <row r="1075" ht="14.25" customHeight="1">
      <c r="E1075" s="2"/>
      <c r="F1075" s="2"/>
    </row>
    <row r="1076" ht="14.25" customHeight="1">
      <c r="E1076" s="2"/>
      <c r="F1076" s="2"/>
    </row>
    <row r="1077" ht="14.25" customHeight="1">
      <c r="E1077" s="2"/>
      <c r="F1077" s="2"/>
    </row>
    <row r="1078" ht="14.25" customHeight="1">
      <c r="E1078" s="2"/>
      <c r="F1078" s="2"/>
    </row>
    <row r="1079" ht="14.25" customHeight="1">
      <c r="E1079" s="2"/>
      <c r="F1079" s="2"/>
    </row>
    <row r="1080" ht="14.25" customHeight="1">
      <c r="E1080" s="2"/>
      <c r="F1080" s="2"/>
    </row>
    <row r="1081" ht="14.25" customHeight="1">
      <c r="E1081" s="2"/>
      <c r="F1081" s="2"/>
    </row>
    <row r="1082" ht="14.25" customHeight="1">
      <c r="E1082" s="2"/>
      <c r="F1082" s="2"/>
    </row>
    <row r="1083" ht="14.25" customHeight="1">
      <c r="E1083" s="2"/>
      <c r="F1083" s="2"/>
    </row>
    <row r="1084" ht="14.25" customHeight="1">
      <c r="E1084" s="2"/>
      <c r="F1084" s="2"/>
    </row>
    <row r="1085" ht="14.25" customHeight="1">
      <c r="E1085" s="2"/>
      <c r="F1085" s="2"/>
    </row>
    <row r="1086" ht="14.25" customHeight="1">
      <c r="E1086" s="2"/>
      <c r="F1086" s="2"/>
    </row>
    <row r="1087" ht="14.25" customHeight="1">
      <c r="E1087" s="2"/>
      <c r="F1087" s="2"/>
    </row>
    <row r="1088" ht="14.25" customHeight="1">
      <c r="E1088" s="2"/>
      <c r="F1088" s="2"/>
    </row>
    <row r="1089" ht="14.25" customHeight="1">
      <c r="E1089" s="2"/>
      <c r="F1089" s="2"/>
    </row>
    <row r="1090" ht="14.25" customHeight="1">
      <c r="E1090" s="2"/>
      <c r="F1090" s="2"/>
    </row>
    <row r="1091" ht="14.25" customHeight="1">
      <c r="E1091" s="2"/>
      <c r="F1091" s="2"/>
    </row>
    <row r="1092" ht="14.25" customHeight="1">
      <c r="E1092" s="2"/>
      <c r="F1092" s="2"/>
    </row>
    <row r="1093" ht="14.25" customHeight="1">
      <c r="E1093" s="2"/>
      <c r="F1093" s="2"/>
    </row>
    <row r="1094" ht="14.25" customHeight="1">
      <c r="E1094" s="2"/>
      <c r="F1094" s="2"/>
    </row>
    <row r="1095" ht="14.25" customHeight="1">
      <c r="E1095" s="2"/>
      <c r="F1095" s="2"/>
    </row>
    <row r="1096" ht="14.25" customHeight="1">
      <c r="E1096" s="2"/>
      <c r="F1096" s="2"/>
    </row>
    <row r="1097" ht="14.25" customHeight="1">
      <c r="E1097" s="2"/>
      <c r="F1097" s="2"/>
    </row>
    <row r="1098" ht="14.25" customHeight="1">
      <c r="E1098" s="2"/>
      <c r="F1098" s="2"/>
    </row>
    <row r="1099" ht="14.25" customHeight="1">
      <c r="E1099" s="2"/>
      <c r="F1099" s="2"/>
    </row>
    <row r="1100" ht="14.25" customHeight="1">
      <c r="E1100" s="2"/>
      <c r="F1100" s="2"/>
    </row>
    <row r="1101" ht="14.25" customHeight="1">
      <c r="E1101" s="2"/>
      <c r="F1101" s="2"/>
    </row>
    <row r="1102" ht="14.25" customHeight="1">
      <c r="E1102" s="2"/>
      <c r="F1102" s="2"/>
    </row>
    <row r="1103" ht="14.25" customHeight="1">
      <c r="E1103" s="2"/>
      <c r="F1103" s="2"/>
    </row>
    <row r="1104" ht="14.25" customHeight="1">
      <c r="E1104" s="2"/>
      <c r="F1104" s="2"/>
    </row>
    <row r="1105" ht="14.25" customHeight="1">
      <c r="E1105" s="2"/>
      <c r="F1105" s="2"/>
    </row>
    <row r="1106" ht="14.25" customHeight="1">
      <c r="E1106" s="2"/>
      <c r="F1106" s="2"/>
    </row>
    <row r="1107" ht="14.25" customHeight="1">
      <c r="E1107" s="2"/>
      <c r="F1107" s="2"/>
    </row>
    <row r="1108" ht="14.25" customHeight="1">
      <c r="E1108" s="2"/>
      <c r="F1108" s="2"/>
    </row>
    <row r="1109" ht="14.25" customHeight="1">
      <c r="E1109" s="2"/>
      <c r="F1109" s="2"/>
    </row>
    <row r="1110" ht="14.25" customHeight="1">
      <c r="E1110" s="2"/>
      <c r="F1110" s="2"/>
    </row>
    <row r="1111" ht="14.25" customHeight="1">
      <c r="E1111" s="2"/>
      <c r="F1111" s="2"/>
    </row>
    <row r="1112" ht="14.25" customHeight="1">
      <c r="E1112" s="2"/>
      <c r="F1112" s="2"/>
    </row>
    <row r="1113" ht="14.25" customHeight="1">
      <c r="E1113" s="2"/>
      <c r="F1113" s="2"/>
    </row>
    <row r="1114" ht="14.25" customHeight="1">
      <c r="E1114" s="2"/>
      <c r="F1114" s="2"/>
    </row>
    <row r="1115" ht="14.25" customHeight="1">
      <c r="E1115" s="2"/>
      <c r="F1115" s="2"/>
    </row>
    <row r="1116" ht="14.25" customHeight="1">
      <c r="E1116" s="2"/>
      <c r="F1116" s="2"/>
    </row>
    <row r="1117" ht="14.25" customHeight="1">
      <c r="E1117" s="2"/>
      <c r="F1117" s="2"/>
    </row>
    <row r="1118" ht="14.25" customHeight="1">
      <c r="E1118" s="2"/>
      <c r="F1118" s="2"/>
    </row>
    <row r="1119" ht="14.25" customHeight="1">
      <c r="E1119" s="2"/>
      <c r="F1119" s="2"/>
    </row>
    <row r="1120" ht="14.25" customHeight="1">
      <c r="E1120" s="2"/>
      <c r="F1120" s="2"/>
    </row>
    <row r="1121" ht="14.25" customHeight="1">
      <c r="E1121" s="2"/>
      <c r="F1121" s="2"/>
    </row>
    <row r="1122" ht="14.25" customHeight="1">
      <c r="E1122" s="2"/>
      <c r="F1122" s="2"/>
    </row>
    <row r="1123" ht="14.25" customHeight="1">
      <c r="E1123" s="2"/>
      <c r="F1123" s="2"/>
    </row>
    <row r="1124" ht="14.25" customHeight="1">
      <c r="E1124" s="2"/>
      <c r="F1124" s="2"/>
    </row>
    <row r="1125" ht="14.25" customHeight="1">
      <c r="E1125" s="2"/>
      <c r="F1125" s="2"/>
    </row>
    <row r="1126" ht="14.25" customHeight="1">
      <c r="E1126" s="2"/>
      <c r="F1126" s="2"/>
    </row>
    <row r="1127" ht="14.25" customHeight="1">
      <c r="E1127" s="2"/>
      <c r="F1127" s="2"/>
    </row>
    <row r="1128" ht="14.25" customHeight="1">
      <c r="E1128" s="2"/>
      <c r="F1128" s="2"/>
    </row>
    <row r="1129" ht="14.25" customHeight="1">
      <c r="E1129" s="2"/>
      <c r="F1129" s="2"/>
    </row>
    <row r="1130" ht="14.25" customHeight="1">
      <c r="E1130" s="2"/>
      <c r="F1130" s="2"/>
    </row>
    <row r="1131" ht="14.25" customHeight="1">
      <c r="E1131" s="2"/>
      <c r="F1131" s="2"/>
    </row>
    <row r="1132" ht="14.25" customHeight="1">
      <c r="E1132" s="2"/>
      <c r="F1132" s="2"/>
    </row>
    <row r="1133" ht="14.25" customHeight="1">
      <c r="E1133" s="2"/>
      <c r="F1133" s="2"/>
    </row>
    <row r="1134" ht="14.25" customHeight="1">
      <c r="E1134" s="2"/>
      <c r="F1134" s="2"/>
    </row>
    <row r="1135" ht="14.25" customHeight="1">
      <c r="E1135" s="2"/>
      <c r="F1135" s="2"/>
    </row>
    <row r="1136" ht="14.25" customHeight="1">
      <c r="E1136" s="2"/>
      <c r="F1136" s="2"/>
    </row>
    <row r="1137" ht="14.25" customHeight="1">
      <c r="E1137" s="2"/>
      <c r="F1137" s="2"/>
    </row>
    <row r="1138" ht="14.25" customHeight="1">
      <c r="E1138" s="2"/>
      <c r="F1138" s="2"/>
    </row>
    <row r="1139" ht="14.25" customHeight="1">
      <c r="E1139" s="2"/>
      <c r="F1139" s="2"/>
    </row>
    <row r="1140" ht="14.25" customHeight="1">
      <c r="E1140" s="2"/>
      <c r="F1140" s="2"/>
    </row>
    <row r="1141" ht="14.25" customHeight="1">
      <c r="E1141" s="2"/>
      <c r="F1141" s="2"/>
    </row>
    <row r="1142" ht="14.25" customHeight="1">
      <c r="E1142" s="2"/>
      <c r="F1142" s="2"/>
    </row>
    <row r="1143" ht="14.25" customHeight="1">
      <c r="E1143" s="2"/>
      <c r="F1143" s="2"/>
    </row>
    <row r="1144" ht="14.25" customHeight="1">
      <c r="E1144" s="2"/>
      <c r="F1144" s="2"/>
    </row>
    <row r="1145" ht="14.25" customHeight="1">
      <c r="E1145" s="2"/>
      <c r="F1145" s="2"/>
    </row>
    <row r="1146" ht="14.25" customHeight="1">
      <c r="E1146" s="2"/>
      <c r="F1146" s="2"/>
    </row>
    <row r="1147" ht="14.25" customHeight="1">
      <c r="E1147" s="2"/>
      <c r="F1147" s="2"/>
    </row>
    <row r="1148" ht="14.25" customHeight="1">
      <c r="E1148" s="2"/>
      <c r="F1148" s="2"/>
    </row>
    <row r="1149" ht="14.25" customHeight="1">
      <c r="E1149" s="2"/>
      <c r="F1149" s="2"/>
    </row>
    <row r="1150" ht="14.25" customHeight="1">
      <c r="E1150" s="2"/>
      <c r="F1150" s="2"/>
    </row>
    <row r="1151" ht="14.25" customHeight="1">
      <c r="E1151" s="2"/>
      <c r="F1151" s="2"/>
    </row>
    <row r="1152" ht="14.25" customHeight="1">
      <c r="E1152" s="2"/>
      <c r="F1152" s="2"/>
    </row>
    <row r="1153" ht="14.25" customHeight="1">
      <c r="E1153" s="2"/>
      <c r="F1153" s="2"/>
    </row>
    <row r="1154" ht="14.25" customHeight="1">
      <c r="E1154" s="2"/>
      <c r="F1154" s="2"/>
    </row>
    <row r="1155" ht="14.25" customHeight="1">
      <c r="E1155" s="2"/>
      <c r="F1155" s="2"/>
    </row>
    <row r="1156" ht="14.25" customHeight="1">
      <c r="E1156" s="2"/>
      <c r="F1156" s="2"/>
    </row>
    <row r="1157" ht="14.25" customHeight="1">
      <c r="E1157" s="2"/>
      <c r="F1157" s="2"/>
    </row>
    <row r="1158" ht="14.25" customHeight="1">
      <c r="E1158" s="2"/>
      <c r="F1158" s="2"/>
    </row>
    <row r="1159" ht="14.25" customHeight="1">
      <c r="E1159" s="2"/>
      <c r="F1159" s="2"/>
    </row>
    <row r="1160" ht="14.25" customHeight="1">
      <c r="E1160" s="2"/>
      <c r="F1160" s="2"/>
    </row>
    <row r="1161" ht="14.25" customHeight="1">
      <c r="E1161" s="2"/>
      <c r="F1161" s="2"/>
    </row>
    <row r="1162" ht="14.25" customHeight="1">
      <c r="E1162" s="2"/>
      <c r="F1162" s="2"/>
    </row>
    <row r="1163" ht="14.25" customHeight="1">
      <c r="E1163" s="2"/>
      <c r="F1163" s="2"/>
    </row>
    <row r="1164" ht="14.25" customHeight="1">
      <c r="E1164" s="2"/>
      <c r="F1164" s="2"/>
    </row>
    <row r="1165" ht="14.25" customHeight="1">
      <c r="E1165" s="2"/>
      <c r="F1165" s="2"/>
    </row>
    <row r="1166" ht="14.25" customHeight="1">
      <c r="E1166" s="2"/>
      <c r="F1166" s="2"/>
    </row>
    <row r="1167" ht="14.25" customHeight="1">
      <c r="E1167" s="2"/>
      <c r="F1167" s="2"/>
    </row>
    <row r="1168" ht="14.25" customHeight="1">
      <c r="E1168" s="2"/>
      <c r="F1168" s="2"/>
    </row>
    <row r="1169" ht="14.25" customHeight="1">
      <c r="E1169" s="2"/>
      <c r="F1169" s="2"/>
    </row>
    <row r="1170" ht="14.25" customHeight="1">
      <c r="E1170" s="2"/>
      <c r="F1170" s="2"/>
    </row>
    <row r="1171" ht="14.25" customHeight="1">
      <c r="E1171" s="2"/>
      <c r="F1171" s="2"/>
    </row>
    <row r="1172" ht="14.25" customHeight="1">
      <c r="E1172" s="2"/>
      <c r="F1172" s="2"/>
    </row>
    <row r="1173" ht="14.25" customHeight="1">
      <c r="E1173" s="2"/>
      <c r="F1173" s="2"/>
    </row>
    <row r="1174" ht="14.25" customHeight="1">
      <c r="E1174" s="2"/>
      <c r="F1174" s="2"/>
    </row>
    <row r="1175" ht="14.25" customHeight="1">
      <c r="E1175" s="2"/>
      <c r="F1175" s="2"/>
    </row>
    <row r="1176" ht="14.25" customHeight="1">
      <c r="E1176" s="2"/>
      <c r="F1176" s="2"/>
    </row>
    <row r="1177" ht="14.25" customHeight="1">
      <c r="E1177" s="2"/>
      <c r="F1177" s="2"/>
    </row>
    <row r="1178" ht="14.25" customHeight="1">
      <c r="E1178" s="2"/>
      <c r="F1178" s="2"/>
    </row>
    <row r="1179" ht="14.25" customHeight="1">
      <c r="E1179" s="2"/>
      <c r="F1179" s="2"/>
    </row>
    <row r="1180" ht="14.25" customHeight="1">
      <c r="E1180" s="2"/>
      <c r="F1180" s="2"/>
    </row>
    <row r="1181" ht="14.25" customHeight="1">
      <c r="E1181" s="2"/>
      <c r="F1181" s="2"/>
    </row>
    <row r="1182" ht="14.25" customHeight="1">
      <c r="E1182" s="2"/>
      <c r="F1182" s="2"/>
    </row>
    <row r="1183" ht="14.25" customHeight="1">
      <c r="E1183" s="2"/>
      <c r="F1183" s="2"/>
    </row>
    <row r="1184" ht="14.25" customHeight="1">
      <c r="E1184" s="2"/>
      <c r="F1184" s="2"/>
    </row>
    <row r="1185" ht="14.25" customHeight="1">
      <c r="E1185" s="2"/>
      <c r="F1185" s="2"/>
    </row>
    <row r="1186" ht="14.25" customHeight="1">
      <c r="E1186" s="2"/>
      <c r="F1186" s="2"/>
    </row>
    <row r="1187" ht="14.25" customHeight="1">
      <c r="E1187" s="2"/>
      <c r="F1187" s="2"/>
    </row>
    <row r="1188" ht="14.25" customHeight="1">
      <c r="E1188" s="2"/>
      <c r="F1188" s="2"/>
    </row>
    <row r="1189" ht="14.25" customHeight="1">
      <c r="E1189" s="2"/>
      <c r="F1189" s="2"/>
    </row>
    <row r="1190" ht="14.25" customHeight="1">
      <c r="E1190" s="2"/>
      <c r="F1190" s="2"/>
    </row>
    <row r="1191" ht="14.25" customHeight="1">
      <c r="E1191" s="2"/>
      <c r="F1191" s="2"/>
    </row>
    <row r="1192" ht="14.25" customHeight="1">
      <c r="E1192" s="2"/>
      <c r="F1192" s="2"/>
    </row>
    <row r="1193" ht="14.25" customHeight="1">
      <c r="E1193" s="2"/>
      <c r="F1193" s="2"/>
    </row>
    <row r="1194" ht="14.25" customHeight="1">
      <c r="E1194" s="2"/>
      <c r="F1194" s="2"/>
    </row>
    <row r="1195" ht="14.25" customHeight="1">
      <c r="E1195" s="2"/>
      <c r="F1195" s="2"/>
    </row>
    <row r="1196" ht="14.25" customHeight="1">
      <c r="E1196" s="2"/>
      <c r="F1196" s="2"/>
    </row>
    <row r="1197" ht="14.25" customHeight="1">
      <c r="E1197" s="2"/>
      <c r="F1197" s="2"/>
    </row>
    <row r="1198" ht="14.25" customHeight="1">
      <c r="E1198" s="2"/>
      <c r="F1198" s="2"/>
    </row>
    <row r="1199" ht="14.25" customHeight="1">
      <c r="E1199" s="2"/>
      <c r="F1199" s="2"/>
    </row>
    <row r="1200" ht="14.25" customHeight="1">
      <c r="E1200" s="2"/>
      <c r="F1200" s="2"/>
    </row>
    <row r="1201" ht="14.25" customHeight="1">
      <c r="E1201" s="2"/>
      <c r="F1201" s="2"/>
    </row>
    <row r="1202" ht="14.25" customHeight="1">
      <c r="E1202" s="2"/>
      <c r="F1202" s="2"/>
    </row>
    <row r="1203" ht="14.25" customHeight="1">
      <c r="E1203" s="2"/>
      <c r="F1203" s="2"/>
    </row>
    <row r="1204" ht="14.25" customHeight="1">
      <c r="E1204" s="2"/>
      <c r="F1204" s="2"/>
    </row>
    <row r="1205" ht="14.25" customHeight="1">
      <c r="E1205" s="2"/>
      <c r="F1205" s="2"/>
    </row>
    <row r="1206" ht="14.25" customHeight="1">
      <c r="E1206" s="2"/>
      <c r="F1206" s="2"/>
    </row>
    <row r="1207" ht="14.25" customHeight="1">
      <c r="E1207" s="2"/>
      <c r="F1207" s="2"/>
    </row>
    <row r="1208" ht="14.25" customHeight="1">
      <c r="E1208" s="2"/>
      <c r="F1208" s="2"/>
    </row>
    <row r="1209" ht="14.25" customHeight="1">
      <c r="E1209" s="2"/>
      <c r="F1209" s="2"/>
    </row>
    <row r="1210" ht="14.25" customHeight="1">
      <c r="E1210" s="2"/>
      <c r="F1210" s="2"/>
    </row>
    <row r="1211" ht="14.25" customHeight="1">
      <c r="E1211" s="2"/>
      <c r="F1211" s="2"/>
    </row>
    <row r="1212" ht="14.25" customHeight="1">
      <c r="E1212" s="2"/>
      <c r="F1212" s="2"/>
    </row>
    <row r="1213" ht="14.25" customHeight="1">
      <c r="E1213" s="2"/>
      <c r="F1213" s="2"/>
    </row>
    <row r="1214" ht="14.25" customHeight="1">
      <c r="E1214" s="2"/>
      <c r="F1214" s="2"/>
    </row>
    <row r="1215" ht="14.25" customHeight="1">
      <c r="E1215" s="2"/>
      <c r="F1215" s="2"/>
    </row>
    <row r="1216" ht="14.25" customHeight="1">
      <c r="E1216" s="2"/>
      <c r="F1216" s="2"/>
    </row>
    <row r="1217" ht="14.25" customHeight="1">
      <c r="E1217" s="2"/>
      <c r="F1217" s="2"/>
    </row>
    <row r="1218" ht="14.25" customHeight="1">
      <c r="E1218" s="2"/>
      <c r="F1218" s="2"/>
    </row>
    <row r="1219" ht="14.25" customHeight="1">
      <c r="E1219" s="2"/>
      <c r="F1219" s="2"/>
    </row>
    <row r="1220" ht="14.25" customHeight="1">
      <c r="E1220" s="2"/>
      <c r="F1220" s="2"/>
    </row>
    <row r="1221" ht="14.25" customHeight="1">
      <c r="E1221" s="2"/>
      <c r="F1221" s="2"/>
    </row>
    <row r="1222" ht="14.25" customHeight="1">
      <c r="E1222" s="2"/>
      <c r="F1222" s="2"/>
    </row>
    <row r="1223" ht="14.25" customHeight="1">
      <c r="E1223" s="2"/>
      <c r="F1223" s="2"/>
    </row>
    <row r="1224" ht="14.25" customHeight="1">
      <c r="E1224" s="2"/>
      <c r="F1224" s="2"/>
    </row>
    <row r="1225" ht="14.25" customHeight="1">
      <c r="E1225" s="2"/>
      <c r="F1225" s="2"/>
    </row>
    <row r="1226" ht="14.25" customHeight="1">
      <c r="E1226" s="2"/>
      <c r="F1226" s="2"/>
    </row>
    <row r="1227" ht="14.25" customHeight="1">
      <c r="E1227" s="2"/>
      <c r="F1227" s="2"/>
    </row>
    <row r="1228" ht="14.25" customHeight="1">
      <c r="E1228" s="2"/>
      <c r="F1228" s="2"/>
    </row>
    <row r="1229" ht="14.25" customHeight="1">
      <c r="E1229" s="2"/>
      <c r="F1229" s="2"/>
    </row>
    <row r="1230" ht="14.25" customHeight="1">
      <c r="E1230" s="2"/>
      <c r="F1230" s="2"/>
    </row>
    <row r="1231" ht="14.25" customHeight="1">
      <c r="E1231" s="2"/>
      <c r="F1231" s="2"/>
    </row>
    <row r="1232" ht="14.25" customHeight="1">
      <c r="E1232" s="2"/>
      <c r="F1232" s="2"/>
    </row>
    <row r="1233" ht="14.25" customHeight="1">
      <c r="E1233" s="2"/>
      <c r="F1233" s="2"/>
    </row>
    <row r="1234" ht="14.25" customHeight="1">
      <c r="E1234" s="2"/>
      <c r="F1234" s="2"/>
    </row>
    <row r="1235" ht="14.25" customHeight="1">
      <c r="E1235" s="2"/>
      <c r="F1235" s="2"/>
    </row>
    <row r="1236" ht="14.25" customHeight="1">
      <c r="E1236" s="2"/>
      <c r="F1236" s="2"/>
    </row>
    <row r="1237" ht="14.25" customHeight="1">
      <c r="E1237" s="2"/>
      <c r="F1237" s="2"/>
    </row>
    <row r="1238" ht="14.25" customHeight="1">
      <c r="E1238" s="2"/>
      <c r="F1238" s="2"/>
    </row>
    <row r="1239" ht="14.25" customHeight="1">
      <c r="E1239" s="2"/>
      <c r="F1239" s="2"/>
    </row>
    <row r="1240" ht="14.25" customHeight="1">
      <c r="E1240" s="2"/>
      <c r="F1240" s="2"/>
    </row>
    <row r="1241" ht="14.25" customHeight="1">
      <c r="E1241" s="2"/>
      <c r="F1241" s="2"/>
    </row>
    <row r="1242" ht="14.25" customHeight="1">
      <c r="E1242" s="2"/>
      <c r="F1242" s="2"/>
    </row>
    <row r="1243" ht="14.25" customHeight="1">
      <c r="E1243" s="2"/>
      <c r="F1243" s="2"/>
    </row>
    <row r="1244" ht="14.25" customHeight="1">
      <c r="E1244" s="2"/>
      <c r="F1244" s="2"/>
    </row>
    <row r="1245" ht="14.25" customHeight="1">
      <c r="E1245" s="2"/>
      <c r="F1245" s="2"/>
    </row>
    <row r="1246" ht="14.25" customHeight="1">
      <c r="E1246" s="2"/>
      <c r="F1246" s="2"/>
    </row>
    <row r="1247" ht="14.25" customHeight="1">
      <c r="E1247" s="2"/>
      <c r="F1247" s="2"/>
    </row>
    <row r="1248" ht="14.25" customHeight="1">
      <c r="E1248" s="2"/>
      <c r="F1248" s="2"/>
    </row>
    <row r="1249" ht="14.25" customHeight="1">
      <c r="E1249" s="2"/>
      <c r="F1249" s="2"/>
    </row>
    <row r="1250" ht="14.25" customHeight="1">
      <c r="E1250" s="2"/>
      <c r="F1250" s="2"/>
    </row>
    <row r="1251" ht="14.25" customHeight="1">
      <c r="E1251" s="2"/>
      <c r="F1251" s="2"/>
    </row>
    <row r="1252" ht="14.25" customHeight="1">
      <c r="E1252" s="2"/>
      <c r="F1252" s="2"/>
    </row>
    <row r="1253" ht="14.25" customHeight="1">
      <c r="E1253" s="2"/>
      <c r="F1253" s="2"/>
    </row>
    <row r="1254" ht="14.25" customHeight="1">
      <c r="E1254" s="2"/>
      <c r="F1254" s="2"/>
    </row>
    <row r="1255" ht="14.25" customHeight="1">
      <c r="E1255" s="2"/>
      <c r="F1255" s="2"/>
    </row>
    <row r="1256" ht="14.25" customHeight="1">
      <c r="E1256" s="2"/>
      <c r="F1256" s="2"/>
    </row>
    <row r="1257" ht="14.25" customHeight="1">
      <c r="E1257" s="2"/>
      <c r="F1257" s="2"/>
    </row>
    <row r="1258" ht="14.25" customHeight="1">
      <c r="E1258" s="2"/>
      <c r="F1258" s="2"/>
    </row>
    <row r="1259" ht="14.25" customHeight="1">
      <c r="E1259" s="2"/>
      <c r="F1259" s="2"/>
    </row>
    <row r="1260" ht="14.25" customHeight="1">
      <c r="E1260" s="2"/>
      <c r="F1260" s="2"/>
    </row>
    <row r="1261" ht="14.25" customHeight="1">
      <c r="E1261" s="2"/>
      <c r="F1261" s="2"/>
    </row>
    <row r="1262" ht="14.25" customHeight="1">
      <c r="E1262" s="2"/>
      <c r="F1262" s="2"/>
    </row>
    <row r="1263" ht="14.25" customHeight="1">
      <c r="E1263" s="2"/>
      <c r="F1263" s="2"/>
    </row>
    <row r="1264" ht="14.25" customHeight="1">
      <c r="E1264" s="2"/>
      <c r="F1264" s="2"/>
    </row>
    <row r="1265" ht="14.25" customHeight="1">
      <c r="E1265" s="2"/>
      <c r="F1265" s="2"/>
    </row>
    <row r="1266" ht="14.25" customHeight="1">
      <c r="E1266" s="2"/>
      <c r="F1266" s="2"/>
    </row>
    <row r="1267" ht="14.25" customHeight="1">
      <c r="E1267" s="2"/>
      <c r="F1267" s="2"/>
    </row>
    <row r="1268" ht="14.25" customHeight="1">
      <c r="E1268" s="2"/>
      <c r="F1268" s="2"/>
    </row>
    <row r="1269" ht="14.25" customHeight="1">
      <c r="E1269" s="2"/>
      <c r="F1269" s="2"/>
    </row>
    <row r="1270" ht="14.25" customHeight="1">
      <c r="E1270" s="2"/>
      <c r="F1270" s="2"/>
    </row>
    <row r="1271" ht="14.25" customHeight="1">
      <c r="E1271" s="2"/>
      <c r="F1271" s="2"/>
    </row>
    <row r="1272" ht="14.25" customHeight="1">
      <c r="E1272" s="2"/>
      <c r="F1272" s="2"/>
    </row>
    <row r="1273" ht="14.25" customHeight="1">
      <c r="E1273" s="2"/>
      <c r="F1273" s="2"/>
    </row>
    <row r="1274" ht="14.25" customHeight="1">
      <c r="E1274" s="2"/>
      <c r="F1274" s="2"/>
    </row>
    <row r="1275" ht="14.25" customHeight="1">
      <c r="E1275" s="2"/>
      <c r="F1275" s="2"/>
    </row>
    <row r="1276" ht="14.25" customHeight="1">
      <c r="E1276" s="2"/>
      <c r="F1276" s="2"/>
    </row>
    <row r="1277" ht="14.25" customHeight="1">
      <c r="E1277" s="2"/>
      <c r="F1277" s="2"/>
    </row>
    <row r="1278" ht="14.25" customHeight="1">
      <c r="E1278" s="2"/>
      <c r="F1278" s="2"/>
    </row>
    <row r="1279" ht="14.25" customHeight="1">
      <c r="E1279" s="2"/>
      <c r="F1279" s="2"/>
    </row>
    <row r="1280" ht="14.25" customHeight="1">
      <c r="E1280" s="2"/>
      <c r="F1280" s="2"/>
    </row>
    <row r="1281" ht="14.25" customHeight="1">
      <c r="E1281" s="2"/>
      <c r="F1281" s="2"/>
    </row>
    <row r="1282" ht="14.25" customHeight="1">
      <c r="E1282" s="2"/>
      <c r="F1282" s="2"/>
    </row>
    <row r="1283" ht="14.25" customHeight="1">
      <c r="E1283" s="2"/>
      <c r="F1283" s="2"/>
    </row>
    <row r="1284" ht="14.25" customHeight="1">
      <c r="E1284" s="2"/>
      <c r="F1284" s="2"/>
    </row>
    <row r="1285" ht="14.25" customHeight="1">
      <c r="E1285" s="2"/>
      <c r="F1285" s="2"/>
    </row>
    <row r="1286" ht="14.25" customHeight="1">
      <c r="E1286" s="2"/>
      <c r="F1286" s="2"/>
    </row>
    <row r="1287" ht="14.25" customHeight="1">
      <c r="E1287" s="2"/>
      <c r="F1287" s="2"/>
    </row>
    <row r="1288" ht="14.25" customHeight="1">
      <c r="E1288" s="2"/>
      <c r="F1288" s="2"/>
    </row>
    <row r="1289" ht="14.25" customHeight="1">
      <c r="E1289" s="2"/>
      <c r="F1289" s="2"/>
    </row>
    <row r="1290" ht="14.25" customHeight="1">
      <c r="E1290" s="2"/>
      <c r="F1290" s="2"/>
    </row>
    <row r="1291" ht="14.25" customHeight="1">
      <c r="E1291" s="2"/>
      <c r="F1291" s="2"/>
    </row>
    <row r="1292" ht="14.25" customHeight="1">
      <c r="E1292" s="2"/>
      <c r="F1292" s="2"/>
    </row>
    <row r="1293" ht="14.25" customHeight="1">
      <c r="E1293" s="2"/>
      <c r="F1293" s="2"/>
    </row>
    <row r="1294" ht="14.25" customHeight="1">
      <c r="E1294" s="2"/>
      <c r="F1294" s="2"/>
    </row>
    <row r="1295" ht="14.25" customHeight="1">
      <c r="E1295" s="2"/>
      <c r="F1295" s="2"/>
    </row>
    <row r="1296" ht="14.25" customHeight="1">
      <c r="E1296" s="2"/>
      <c r="F1296" s="2"/>
    </row>
    <row r="1297" ht="14.25" customHeight="1">
      <c r="E1297" s="2"/>
      <c r="F1297" s="2"/>
    </row>
    <row r="1298" ht="14.25" customHeight="1">
      <c r="E1298" s="2"/>
      <c r="F1298" s="2"/>
    </row>
    <row r="1299" ht="14.25" customHeight="1">
      <c r="E1299" s="2"/>
      <c r="F1299" s="2"/>
    </row>
    <row r="1300" ht="14.25" customHeight="1">
      <c r="E1300" s="2"/>
      <c r="F1300" s="2"/>
    </row>
    <row r="1301" ht="14.25" customHeight="1">
      <c r="E1301" s="2"/>
      <c r="F1301" s="2"/>
    </row>
    <row r="1302" ht="14.25" customHeight="1">
      <c r="E1302" s="2"/>
      <c r="F1302" s="2"/>
    </row>
    <row r="1303" ht="14.25" customHeight="1">
      <c r="E1303" s="2"/>
      <c r="F1303" s="2"/>
    </row>
    <row r="1304" ht="14.25" customHeight="1">
      <c r="E1304" s="2"/>
      <c r="F1304" s="2"/>
    </row>
    <row r="1305" ht="14.25" customHeight="1">
      <c r="E1305" s="2"/>
      <c r="F1305" s="2"/>
    </row>
    <row r="1306" ht="14.25" customHeight="1">
      <c r="E1306" s="2"/>
      <c r="F1306" s="2"/>
    </row>
    <row r="1307" ht="14.25" customHeight="1">
      <c r="E1307" s="2"/>
      <c r="F1307" s="2"/>
    </row>
    <row r="1308" ht="14.25" customHeight="1">
      <c r="E1308" s="2"/>
      <c r="F1308" s="2"/>
    </row>
    <row r="1309" ht="14.25" customHeight="1">
      <c r="E1309" s="2"/>
      <c r="F1309" s="2"/>
    </row>
    <row r="1310" ht="14.25" customHeight="1">
      <c r="E1310" s="2"/>
      <c r="F1310" s="2"/>
    </row>
    <row r="1311" ht="14.25" customHeight="1">
      <c r="E1311" s="2"/>
      <c r="F1311" s="2"/>
    </row>
    <row r="1312" ht="14.25" customHeight="1">
      <c r="E1312" s="2"/>
      <c r="F1312" s="2"/>
    </row>
    <row r="1313" ht="14.25" customHeight="1">
      <c r="E1313" s="2"/>
      <c r="F1313" s="2"/>
    </row>
    <row r="1314" ht="14.25" customHeight="1">
      <c r="E1314" s="2"/>
      <c r="F1314" s="2"/>
    </row>
    <row r="1315" ht="14.25" customHeight="1">
      <c r="E1315" s="2"/>
      <c r="F1315" s="2"/>
    </row>
    <row r="1316" ht="14.25" customHeight="1">
      <c r="E1316" s="2"/>
      <c r="F1316" s="2"/>
    </row>
    <row r="1317" ht="14.25" customHeight="1">
      <c r="E1317" s="2"/>
      <c r="F1317" s="2"/>
    </row>
    <row r="1318" ht="14.25" customHeight="1">
      <c r="E1318" s="2"/>
      <c r="F1318" s="2"/>
    </row>
    <row r="1319" ht="14.25" customHeight="1">
      <c r="E1319" s="2"/>
      <c r="F1319" s="2"/>
    </row>
    <row r="1320" ht="14.25" customHeight="1">
      <c r="E1320" s="2"/>
      <c r="F1320" s="2"/>
    </row>
    <row r="1321" ht="14.25" customHeight="1">
      <c r="E1321" s="2"/>
      <c r="F1321" s="2"/>
    </row>
    <row r="1322" ht="14.25" customHeight="1">
      <c r="E1322" s="2"/>
      <c r="F1322" s="2"/>
    </row>
    <row r="1323" ht="14.25" customHeight="1">
      <c r="E1323" s="2"/>
      <c r="F1323" s="2"/>
    </row>
    <row r="1324" ht="14.25" customHeight="1">
      <c r="E1324" s="2"/>
      <c r="F1324" s="2"/>
    </row>
    <row r="1325" ht="14.25" customHeight="1">
      <c r="E1325" s="2"/>
      <c r="F1325" s="2"/>
    </row>
    <row r="1326" ht="14.25" customHeight="1">
      <c r="E1326" s="2"/>
      <c r="F1326" s="2"/>
    </row>
    <row r="1327" ht="14.25" customHeight="1">
      <c r="E1327" s="2"/>
      <c r="F1327" s="2"/>
    </row>
    <row r="1328" ht="14.25" customHeight="1">
      <c r="E1328" s="2"/>
      <c r="F1328" s="2"/>
    </row>
    <row r="1329" ht="14.25" customHeight="1">
      <c r="E1329" s="2"/>
      <c r="F1329" s="2"/>
    </row>
    <row r="1330" ht="14.25" customHeight="1">
      <c r="E1330" s="2"/>
      <c r="F1330" s="2"/>
    </row>
    <row r="1331" ht="14.25" customHeight="1">
      <c r="E1331" s="2"/>
      <c r="F1331" s="2"/>
    </row>
    <row r="1332" ht="14.25" customHeight="1">
      <c r="E1332" s="2"/>
      <c r="F1332" s="2"/>
    </row>
    <row r="1333" ht="14.25" customHeight="1">
      <c r="E1333" s="2"/>
      <c r="F1333" s="2"/>
    </row>
    <row r="1334" ht="14.25" customHeight="1">
      <c r="E1334" s="2"/>
      <c r="F1334" s="2"/>
    </row>
    <row r="1335" ht="14.25" customHeight="1">
      <c r="E1335" s="2"/>
      <c r="F1335" s="2"/>
    </row>
    <row r="1336" ht="14.25" customHeight="1">
      <c r="E1336" s="2"/>
      <c r="F1336" s="2"/>
    </row>
    <row r="1337" ht="14.25" customHeight="1">
      <c r="E1337" s="2"/>
      <c r="F1337" s="2"/>
    </row>
    <row r="1338" ht="14.25" customHeight="1">
      <c r="E1338" s="2"/>
      <c r="F1338" s="2"/>
    </row>
    <row r="1339" ht="14.25" customHeight="1">
      <c r="E1339" s="2"/>
      <c r="F1339" s="2"/>
    </row>
    <row r="1340" ht="14.25" customHeight="1">
      <c r="E1340" s="2"/>
      <c r="F1340" s="2"/>
    </row>
    <row r="1341" ht="14.25" customHeight="1">
      <c r="E1341" s="2"/>
      <c r="F1341" s="2"/>
    </row>
    <row r="1342" ht="14.25" customHeight="1">
      <c r="E1342" s="2"/>
      <c r="F1342" s="2"/>
    </row>
    <row r="1343" ht="14.25" customHeight="1">
      <c r="E1343" s="2"/>
      <c r="F1343" s="2"/>
    </row>
    <row r="1344" ht="14.25" customHeight="1">
      <c r="E1344" s="2"/>
      <c r="F1344" s="2"/>
    </row>
    <row r="1345" ht="14.25" customHeight="1">
      <c r="E1345" s="2"/>
      <c r="F1345" s="2"/>
    </row>
    <row r="1346" ht="14.25" customHeight="1">
      <c r="E1346" s="2"/>
      <c r="F1346" s="2"/>
    </row>
    <row r="1347" ht="14.25" customHeight="1">
      <c r="E1347" s="2"/>
      <c r="F1347" s="2"/>
    </row>
    <row r="1348" ht="14.25" customHeight="1">
      <c r="E1348" s="2"/>
      <c r="F1348" s="2"/>
    </row>
    <row r="1349" ht="14.25" customHeight="1">
      <c r="E1349" s="2"/>
      <c r="F1349" s="2"/>
    </row>
    <row r="1350" ht="14.25" customHeight="1">
      <c r="E1350" s="2"/>
      <c r="F1350" s="2"/>
    </row>
    <row r="1351" ht="14.25" customHeight="1">
      <c r="E1351" s="2"/>
      <c r="F1351" s="2"/>
    </row>
    <row r="1352" ht="14.25" customHeight="1">
      <c r="E1352" s="2"/>
      <c r="F1352" s="2"/>
    </row>
    <row r="1353" ht="14.25" customHeight="1">
      <c r="E1353" s="2"/>
      <c r="F1353" s="2"/>
    </row>
    <row r="1354" ht="14.25" customHeight="1">
      <c r="E1354" s="2"/>
      <c r="F1354" s="2"/>
    </row>
    <row r="1355" ht="14.25" customHeight="1">
      <c r="E1355" s="2"/>
      <c r="F1355" s="2"/>
    </row>
    <row r="1356" ht="14.25" customHeight="1">
      <c r="E1356" s="2"/>
      <c r="F1356" s="2"/>
    </row>
    <row r="1357" ht="14.25" customHeight="1">
      <c r="E1357" s="2"/>
      <c r="F1357" s="2"/>
    </row>
    <row r="1358" ht="14.25" customHeight="1">
      <c r="E1358" s="2"/>
      <c r="F1358" s="2"/>
    </row>
    <row r="1359" ht="14.25" customHeight="1">
      <c r="E1359" s="2"/>
      <c r="F1359" s="2"/>
    </row>
    <row r="1360" ht="14.25" customHeight="1">
      <c r="E1360" s="2"/>
      <c r="F1360" s="2"/>
    </row>
    <row r="1361" ht="14.25" customHeight="1">
      <c r="E1361" s="2"/>
      <c r="F1361" s="2"/>
    </row>
    <row r="1362" ht="14.25" customHeight="1">
      <c r="E1362" s="2"/>
      <c r="F1362" s="2"/>
    </row>
    <row r="1363" ht="14.25" customHeight="1">
      <c r="E1363" s="2"/>
      <c r="F1363" s="2"/>
    </row>
    <row r="1364" ht="14.25" customHeight="1">
      <c r="E1364" s="2"/>
      <c r="F1364" s="2"/>
    </row>
    <row r="1365" ht="14.25" customHeight="1">
      <c r="E1365" s="2"/>
      <c r="F1365" s="2"/>
    </row>
    <row r="1366" ht="14.25" customHeight="1">
      <c r="E1366" s="2"/>
      <c r="F1366" s="2"/>
    </row>
    <row r="1367" ht="14.25" customHeight="1">
      <c r="E1367" s="2"/>
      <c r="F1367" s="2"/>
    </row>
    <row r="1368" ht="14.25" customHeight="1">
      <c r="E1368" s="2"/>
      <c r="F1368" s="2"/>
    </row>
    <row r="1369" ht="14.25" customHeight="1">
      <c r="E1369" s="2"/>
      <c r="F1369" s="2"/>
    </row>
    <row r="1370" ht="14.25" customHeight="1">
      <c r="E1370" s="2"/>
      <c r="F1370" s="2"/>
    </row>
    <row r="1371" ht="14.25" customHeight="1">
      <c r="E1371" s="2"/>
      <c r="F1371" s="2"/>
    </row>
    <row r="1372" ht="14.25" customHeight="1">
      <c r="E1372" s="2"/>
      <c r="F1372" s="2"/>
    </row>
    <row r="1373" ht="14.25" customHeight="1">
      <c r="E1373" s="2"/>
      <c r="F1373" s="2"/>
    </row>
    <row r="1374" ht="14.25" customHeight="1">
      <c r="E1374" s="2"/>
      <c r="F1374" s="2"/>
    </row>
    <row r="1375" ht="14.25" customHeight="1">
      <c r="E1375" s="2"/>
      <c r="F1375" s="2"/>
    </row>
    <row r="1376" ht="14.25" customHeight="1">
      <c r="E1376" s="2"/>
      <c r="F1376" s="2"/>
    </row>
    <row r="1377" ht="14.25" customHeight="1">
      <c r="E1377" s="2"/>
      <c r="F1377" s="2"/>
    </row>
    <row r="1378" ht="14.25" customHeight="1">
      <c r="E1378" s="2"/>
      <c r="F1378" s="2"/>
    </row>
    <row r="1379" ht="14.25" customHeight="1">
      <c r="E1379" s="2"/>
      <c r="F1379" s="2"/>
    </row>
    <row r="1380" ht="14.25" customHeight="1">
      <c r="E1380" s="2"/>
      <c r="F1380" s="2"/>
    </row>
    <row r="1381" ht="14.25" customHeight="1">
      <c r="E1381" s="2"/>
      <c r="F1381" s="2"/>
    </row>
    <row r="1382" ht="14.25" customHeight="1">
      <c r="E1382" s="2"/>
      <c r="F1382" s="2"/>
    </row>
    <row r="1383" ht="14.25" customHeight="1">
      <c r="E1383" s="2"/>
      <c r="F1383" s="2"/>
    </row>
    <row r="1384" ht="14.25" customHeight="1">
      <c r="E1384" s="2"/>
      <c r="F1384" s="2"/>
    </row>
    <row r="1385" ht="14.25" customHeight="1">
      <c r="E1385" s="2"/>
      <c r="F1385" s="2"/>
    </row>
    <row r="1386" ht="14.25" customHeight="1">
      <c r="E1386" s="2"/>
      <c r="F1386" s="2"/>
    </row>
    <row r="1387" ht="14.25" customHeight="1">
      <c r="E1387" s="2"/>
      <c r="F1387" s="2"/>
    </row>
    <row r="1388" ht="14.25" customHeight="1">
      <c r="E1388" s="2"/>
      <c r="F1388" s="2"/>
    </row>
    <row r="1389" ht="14.25" customHeight="1">
      <c r="E1389" s="2"/>
      <c r="F1389" s="2"/>
    </row>
    <row r="1390" ht="14.25" customHeight="1">
      <c r="E1390" s="2"/>
      <c r="F1390" s="2"/>
    </row>
    <row r="1391" ht="14.25" customHeight="1">
      <c r="E1391" s="2"/>
      <c r="F1391" s="2"/>
    </row>
    <row r="1392" ht="14.25" customHeight="1">
      <c r="E1392" s="2"/>
      <c r="F1392" s="2"/>
    </row>
    <row r="1393" ht="14.25" customHeight="1">
      <c r="E1393" s="2"/>
      <c r="F1393" s="2"/>
    </row>
    <row r="1394" ht="14.25" customHeight="1">
      <c r="E1394" s="2"/>
      <c r="F1394" s="2"/>
    </row>
    <row r="1395" ht="14.25" customHeight="1">
      <c r="E1395" s="2"/>
      <c r="F1395" s="2"/>
    </row>
    <row r="1396" ht="14.25" customHeight="1">
      <c r="E1396" s="2"/>
      <c r="F1396" s="2"/>
    </row>
    <row r="1397" ht="14.25" customHeight="1">
      <c r="E1397" s="2"/>
      <c r="F1397" s="2"/>
    </row>
    <row r="1398" ht="14.25" customHeight="1">
      <c r="E1398" s="2"/>
      <c r="F1398" s="2"/>
    </row>
    <row r="1399" ht="14.25" customHeight="1">
      <c r="E1399" s="2"/>
      <c r="F1399" s="2"/>
    </row>
    <row r="1400" ht="14.25" customHeight="1">
      <c r="E1400" s="2"/>
      <c r="F1400" s="2"/>
    </row>
    <row r="1401" ht="14.25" customHeight="1">
      <c r="E1401" s="2"/>
      <c r="F1401" s="2"/>
    </row>
    <row r="1402" ht="14.25" customHeight="1">
      <c r="E1402" s="2"/>
      <c r="F1402" s="2"/>
    </row>
    <row r="1403" ht="14.25" customHeight="1">
      <c r="E1403" s="2"/>
      <c r="F1403" s="2"/>
    </row>
    <row r="1404" ht="14.25" customHeight="1">
      <c r="E1404" s="2"/>
      <c r="F1404" s="2"/>
    </row>
    <row r="1405" ht="14.25" customHeight="1">
      <c r="E1405" s="2"/>
      <c r="F1405" s="2"/>
    </row>
    <row r="1406" ht="14.25" customHeight="1">
      <c r="E1406" s="2"/>
      <c r="F1406" s="2"/>
    </row>
    <row r="1407" ht="14.25" customHeight="1">
      <c r="E1407" s="2"/>
      <c r="F1407" s="2"/>
    </row>
    <row r="1408" ht="14.25" customHeight="1">
      <c r="E1408" s="2"/>
      <c r="F1408" s="2"/>
    </row>
    <row r="1409" ht="14.25" customHeight="1">
      <c r="E1409" s="2"/>
      <c r="F1409" s="2"/>
    </row>
    <row r="1410" ht="14.25" customHeight="1">
      <c r="E1410" s="2"/>
      <c r="F1410" s="2"/>
    </row>
    <row r="1411" ht="14.25" customHeight="1">
      <c r="E1411" s="2"/>
      <c r="F1411" s="2"/>
    </row>
    <row r="1412" ht="14.25" customHeight="1">
      <c r="E1412" s="2"/>
      <c r="F1412" s="2"/>
    </row>
    <row r="1413" ht="14.25" customHeight="1">
      <c r="E1413" s="2"/>
      <c r="F1413" s="2"/>
    </row>
    <row r="1414" ht="14.25" customHeight="1">
      <c r="E1414" s="2"/>
      <c r="F1414" s="2"/>
    </row>
    <row r="1415" ht="14.25" customHeight="1">
      <c r="E1415" s="2"/>
      <c r="F1415" s="2"/>
    </row>
    <row r="1416" ht="14.25" customHeight="1">
      <c r="E1416" s="2"/>
      <c r="F1416" s="2"/>
    </row>
    <row r="1417" ht="14.25" customHeight="1">
      <c r="E1417" s="2"/>
      <c r="F1417" s="2"/>
    </row>
    <row r="1418" ht="14.25" customHeight="1">
      <c r="E1418" s="2"/>
      <c r="F1418" s="2"/>
    </row>
    <row r="1419" ht="14.25" customHeight="1">
      <c r="E1419" s="2"/>
      <c r="F1419" s="2"/>
    </row>
    <row r="1420" ht="14.25" customHeight="1">
      <c r="E1420" s="2"/>
      <c r="F1420" s="2"/>
    </row>
    <row r="1421" ht="14.25" customHeight="1">
      <c r="E1421" s="2"/>
      <c r="F1421" s="2"/>
    </row>
    <row r="1422" ht="14.25" customHeight="1">
      <c r="E1422" s="2"/>
      <c r="F1422" s="2"/>
    </row>
    <row r="1423" ht="14.25" customHeight="1">
      <c r="E1423" s="2"/>
      <c r="F1423" s="2"/>
    </row>
    <row r="1424" ht="14.25" customHeight="1">
      <c r="E1424" s="2"/>
      <c r="F1424" s="2"/>
    </row>
    <row r="1425" ht="14.25" customHeight="1">
      <c r="E1425" s="2"/>
      <c r="F1425" s="2"/>
    </row>
    <row r="1426" ht="14.25" customHeight="1">
      <c r="E1426" s="2"/>
      <c r="F1426" s="2"/>
    </row>
    <row r="1427" ht="14.25" customHeight="1">
      <c r="E1427" s="2"/>
      <c r="F1427" s="2"/>
    </row>
    <row r="1428" ht="14.25" customHeight="1">
      <c r="E1428" s="2"/>
      <c r="F1428" s="2"/>
    </row>
    <row r="1429" ht="14.25" customHeight="1">
      <c r="E1429" s="2"/>
      <c r="F1429" s="2"/>
    </row>
    <row r="1430" ht="14.25" customHeight="1">
      <c r="E1430" s="2"/>
      <c r="F1430" s="2"/>
    </row>
    <row r="1431" ht="14.25" customHeight="1">
      <c r="E1431" s="2"/>
      <c r="F1431" s="2"/>
    </row>
    <row r="1432" ht="14.25" customHeight="1">
      <c r="E1432" s="2"/>
      <c r="F1432" s="2"/>
    </row>
    <row r="1433" ht="14.25" customHeight="1">
      <c r="E1433" s="2"/>
      <c r="F1433" s="2"/>
    </row>
    <row r="1434" ht="14.25" customHeight="1">
      <c r="E1434" s="2"/>
      <c r="F1434" s="2"/>
    </row>
    <row r="1435" ht="14.25" customHeight="1">
      <c r="E1435" s="2"/>
      <c r="F1435" s="2"/>
    </row>
    <row r="1436" ht="14.25" customHeight="1">
      <c r="E1436" s="2"/>
      <c r="F1436" s="2"/>
    </row>
    <row r="1437" ht="14.25" customHeight="1">
      <c r="E1437" s="2"/>
      <c r="F1437" s="2"/>
    </row>
    <row r="1438" ht="14.25" customHeight="1">
      <c r="E1438" s="2"/>
      <c r="F1438" s="2"/>
    </row>
    <row r="1439" ht="14.25" customHeight="1">
      <c r="E1439" s="2"/>
      <c r="F1439" s="2"/>
    </row>
    <row r="1440" ht="14.25" customHeight="1">
      <c r="E1440" s="2"/>
      <c r="F1440" s="2"/>
    </row>
    <row r="1441" ht="14.25" customHeight="1">
      <c r="E1441" s="2"/>
      <c r="F1441" s="2"/>
    </row>
    <row r="1442" ht="14.25" customHeight="1">
      <c r="E1442" s="2"/>
      <c r="F1442" s="2"/>
    </row>
    <row r="1443" ht="14.25" customHeight="1">
      <c r="E1443" s="2"/>
      <c r="F1443" s="2"/>
    </row>
    <row r="1444" ht="14.25" customHeight="1">
      <c r="E1444" s="2"/>
      <c r="F1444" s="2"/>
    </row>
    <row r="1445" ht="14.25" customHeight="1">
      <c r="E1445" s="2"/>
      <c r="F1445" s="2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2025-02-01T11:02:40Z</dcterms:created>
  <dc:creator>lenovo</dc:creator>
</cp:coreProperties>
</file>